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Annexures\"/>
    </mc:Choice>
  </mc:AlternateContent>
  <bookViews>
    <workbookView xWindow="0" yWindow="0" windowWidth="20490" windowHeight="7650"/>
  </bookViews>
  <sheets>
    <sheet name="Units Lost  (2)" sheetId="1" r:id="rId1"/>
  </sheets>
  <externalReferences>
    <externalReference r:id="rId2"/>
  </externalReferences>
  <definedNames>
    <definedName name="_xlnm.Print_Area" localSheetId="0">'Units Lost  (2)'!$A$1:$M$61</definedName>
    <definedName name="_xlnm.Print_Titles" localSheetId="0">'Units Lost  (2)'!$2:$6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1" l="1"/>
  <c r="J62" i="1"/>
  <c r="H62" i="1"/>
  <c r="F62" i="1"/>
  <c r="K61" i="1"/>
  <c r="I61" i="1"/>
  <c r="G61" i="1"/>
  <c r="E61" i="1"/>
  <c r="C61" i="1"/>
  <c r="L60" i="1"/>
  <c r="J60" i="1"/>
  <c r="H60" i="1"/>
  <c r="F60" i="1"/>
  <c r="D60" i="1"/>
  <c r="L59" i="1"/>
  <c r="L61" i="1" s="1"/>
  <c r="J59" i="1"/>
  <c r="H59" i="1"/>
  <c r="F59" i="1"/>
  <c r="F61" i="1" s="1"/>
  <c r="D59" i="1"/>
  <c r="D61" i="1" s="1"/>
  <c r="K58" i="1"/>
  <c r="I58" i="1"/>
  <c r="G58" i="1"/>
  <c r="E58" i="1"/>
  <c r="C58" i="1"/>
  <c r="L57" i="1"/>
  <c r="J57" i="1"/>
  <c r="H57" i="1"/>
  <c r="F57" i="1"/>
  <c r="D57" i="1"/>
  <c r="L56" i="1"/>
  <c r="L58" i="1" s="1"/>
  <c r="J56" i="1"/>
  <c r="H56" i="1"/>
  <c r="H58" i="1" s="1"/>
  <c r="F56" i="1"/>
  <c r="D56" i="1"/>
  <c r="D58" i="1" s="1"/>
  <c r="K55" i="1"/>
  <c r="I55" i="1"/>
  <c r="G55" i="1"/>
  <c r="E55" i="1"/>
  <c r="C55" i="1"/>
  <c r="L54" i="1"/>
  <c r="J54" i="1"/>
  <c r="H54" i="1"/>
  <c r="F54" i="1"/>
  <c r="D54" i="1"/>
  <c r="L53" i="1"/>
  <c r="J53" i="1"/>
  <c r="H53" i="1"/>
  <c r="H55" i="1" s="1"/>
  <c r="F53" i="1"/>
  <c r="F55" i="1" s="1"/>
  <c r="D53" i="1"/>
  <c r="K52" i="1"/>
  <c r="I52" i="1"/>
  <c r="G52" i="1"/>
  <c r="E52" i="1"/>
  <c r="C52" i="1"/>
  <c r="L51" i="1"/>
  <c r="J51" i="1"/>
  <c r="J52" i="1" s="1"/>
  <c r="H51" i="1"/>
  <c r="F51" i="1"/>
  <c r="D51" i="1"/>
  <c r="L50" i="1"/>
  <c r="L52" i="1" s="1"/>
  <c r="J50" i="1"/>
  <c r="H50" i="1"/>
  <c r="H52" i="1" s="1"/>
  <c r="F50" i="1"/>
  <c r="F52" i="1" s="1"/>
  <c r="D50" i="1"/>
  <c r="D52" i="1" s="1"/>
  <c r="K49" i="1"/>
  <c r="I49" i="1"/>
  <c r="G49" i="1"/>
  <c r="E49" i="1"/>
  <c r="C49" i="1"/>
  <c r="L48" i="1"/>
  <c r="J48" i="1"/>
  <c r="H48" i="1"/>
  <c r="F48" i="1"/>
  <c r="D48" i="1"/>
  <c r="L47" i="1"/>
  <c r="J47" i="1"/>
  <c r="H47" i="1"/>
  <c r="F47" i="1"/>
  <c r="D47" i="1"/>
  <c r="L46" i="1"/>
  <c r="L49" i="1" s="1"/>
  <c r="J46" i="1"/>
  <c r="H46" i="1"/>
  <c r="F46" i="1"/>
  <c r="F49" i="1" s="1"/>
  <c r="D46" i="1"/>
  <c r="D49" i="1" s="1"/>
  <c r="K45" i="1"/>
  <c r="I45" i="1"/>
  <c r="G45" i="1"/>
  <c r="E45" i="1"/>
  <c r="C45" i="1"/>
  <c r="L44" i="1"/>
  <c r="J44" i="1"/>
  <c r="H44" i="1"/>
  <c r="F44" i="1"/>
  <c r="D44" i="1"/>
  <c r="L43" i="1"/>
  <c r="J43" i="1"/>
  <c r="H43" i="1"/>
  <c r="F43" i="1"/>
  <c r="D43" i="1"/>
  <c r="L42" i="1"/>
  <c r="J42" i="1"/>
  <c r="H42" i="1"/>
  <c r="F42" i="1"/>
  <c r="D42" i="1"/>
  <c r="L41" i="1"/>
  <c r="J41" i="1"/>
  <c r="H41" i="1"/>
  <c r="F41" i="1"/>
  <c r="D41" i="1"/>
  <c r="K40" i="1"/>
  <c r="I40" i="1"/>
  <c r="G40" i="1"/>
  <c r="E40" i="1"/>
  <c r="C40" i="1"/>
  <c r="L39" i="1"/>
  <c r="J39" i="1"/>
  <c r="H39" i="1"/>
  <c r="F39" i="1"/>
  <c r="D39" i="1"/>
  <c r="L38" i="1"/>
  <c r="L40" i="1" s="1"/>
  <c r="J38" i="1"/>
  <c r="H38" i="1"/>
  <c r="F38" i="1"/>
  <c r="F40" i="1" s="1"/>
  <c r="D38" i="1"/>
  <c r="D40" i="1" s="1"/>
  <c r="K37" i="1"/>
  <c r="I37" i="1"/>
  <c r="G37" i="1"/>
  <c r="E37" i="1"/>
  <c r="C37" i="1"/>
  <c r="L36" i="1"/>
  <c r="J36" i="1"/>
  <c r="H36" i="1"/>
  <c r="F36" i="1"/>
  <c r="D36" i="1"/>
  <c r="L35" i="1"/>
  <c r="J35" i="1"/>
  <c r="H35" i="1"/>
  <c r="F35" i="1"/>
  <c r="D35" i="1"/>
  <c r="L34" i="1"/>
  <c r="L37" i="1" s="1"/>
  <c r="J34" i="1"/>
  <c r="H34" i="1"/>
  <c r="F34" i="1"/>
  <c r="D34" i="1"/>
  <c r="D37" i="1" s="1"/>
  <c r="L33" i="1"/>
  <c r="J33" i="1"/>
  <c r="H33" i="1"/>
  <c r="F33" i="1"/>
  <c r="F37" i="1" s="1"/>
  <c r="D33" i="1"/>
  <c r="K32" i="1"/>
  <c r="J32" i="1"/>
  <c r="I32" i="1"/>
  <c r="G32" i="1"/>
  <c r="E32" i="1"/>
  <c r="C32" i="1"/>
  <c r="L31" i="1"/>
  <c r="J31" i="1"/>
  <c r="H31" i="1"/>
  <c r="F31" i="1"/>
  <c r="D31" i="1"/>
  <c r="L30" i="1"/>
  <c r="J30" i="1"/>
  <c r="H30" i="1"/>
  <c r="H32" i="1" s="1"/>
  <c r="F30" i="1"/>
  <c r="F32" i="1" s="1"/>
  <c r="D30" i="1"/>
  <c r="K29" i="1"/>
  <c r="J29" i="1"/>
  <c r="I29" i="1"/>
  <c r="G29" i="1"/>
  <c r="E29" i="1"/>
  <c r="C29" i="1"/>
  <c r="L28" i="1"/>
  <c r="J28" i="1"/>
  <c r="H28" i="1"/>
  <c r="F28" i="1"/>
  <c r="D28" i="1"/>
  <c r="L27" i="1"/>
  <c r="J27" i="1"/>
  <c r="H27" i="1"/>
  <c r="H29" i="1" s="1"/>
  <c r="F27" i="1"/>
  <c r="F29" i="1" s="1"/>
  <c r="D27" i="1"/>
  <c r="K26" i="1"/>
  <c r="I26" i="1"/>
  <c r="G26" i="1"/>
  <c r="E26" i="1"/>
  <c r="C26" i="1"/>
  <c r="L25" i="1"/>
  <c r="J25" i="1"/>
  <c r="H25" i="1"/>
  <c r="F25" i="1"/>
  <c r="D25" i="1"/>
  <c r="L24" i="1"/>
  <c r="J24" i="1"/>
  <c r="H24" i="1"/>
  <c r="F24" i="1"/>
  <c r="D24" i="1"/>
  <c r="L23" i="1"/>
  <c r="J23" i="1"/>
  <c r="H23" i="1"/>
  <c r="H26" i="1" s="1"/>
  <c r="F23" i="1"/>
  <c r="D23" i="1"/>
  <c r="K22" i="1"/>
  <c r="I22" i="1"/>
  <c r="G22" i="1"/>
  <c r="E22" i="1"/>
  <c r="D22" i="1"/>
  <c r="C22" i="1"/>
  <c r="L21" i="1"/>
  <c r="J21" i="1"/>
  <c r="H21" i="1"/>
  <c r="F21" i="1"/>
  <c r="D21" i="1"/>
  <c r="L20" i="1"/>
  <c r="L22" i="1" s="1"/>
  <c r="J20" i="1"/>
  <c r="J22" i="1" s="1"/>
  <c r="H20" i="1"/>
  <c r="H22" i="1" s="1"/>
  <c r="F20" i="1"/>
  <c r="D20" i="1"/>
  <c r="K19" i="1"/>
  <c r="I19" i="1"/>
  <c r="G19" i="1"/>
  <c r="E19" i="1"/>
  <c r="D19" i="1"/>
  <c r="C19" i="1"/>
  <c r="L18" i="1"/>
  <c r="J18" i="1"/>
  <c r="H18" i="1"/>
  <c r="F18" i="1"/>
  <c r="D18" i="1"/>
  <c r="L17" i="1"/>
  <c r="L19" i="1" s="1"/>
  <c r="J17" i="1"/>
  <c r="J19" i="1" s="1"/>
  <c r="H17" i="1"/>
  <c r="F17" i="1"/>
  <c r="F19" i="1" s="1"/>
  <c r="D17" i="1"/>
  <c r="K16" i="1"/>
  <c r="I16" i="1"/>
  <c r="G16" i="1"/>
  <c r="E16" i="1"/>
  <c r="C16" i="1"/>
  <c r="L15" i="1"/>
  <c r="J15" i="1"/>
  <c r="H15" i="1"/>
  <c r="F15" i="1"/>
  <c r="D15" i="1"/>
  <c r="L14" i="1"/>
  <c r="L16" i="1" s="1"/>
  <c r="J14" i="1"/>
  <c r="H14" i="1"/>
  <c r="H16" i="1" s="1"/>
  <c r="F14" i="1"/>
  <c r="F16" i="1" s="1"/>
  <c r="D14" i="1"/>
  <c r="D16" i="1" s="1"/>
  <c r="K13" i="1"/>
  <c r="I13" i="1"/>
  <c r="G13" i="1"/>
  <c r="E13" i="1"/>
  <c r="C13" i="1"/>
  <c r="L12" i="1"/>
  <c r="J12" i="1"/>
  <c r="H12" i="1"/>
  <c r="F12" i="1"/>
  <c r="D12" i="1"/>
  <c r="L11" i="1"/>
  <c r="J11" i="1"/>
  <c r="H11" i="1"/>
  <c r="F11" i="1"/>
  <c r="D11" i="1"/>
  <c r="L10" i="1"/>
  <c r="L13" i="1" s="1"/>
  <c r="J10" i="1"/>
  <c r="H10" i="1"/>
  <c r="F10" i="1"/>
  <c r="F13" i="1" s="1"/>
  <c r="D10" i="1"/>
  <c r="D13" i="1" s="1"/>
  <c r="K9" i="1"/>
  <c r="K62" i="1" s="1"/>
  <c r="I9" i="1"/>
  <c r="I62" i="1" s="1"/>
  <c r="G9" i="1"/>
  <c r="G62" i="1" s="1"/>
  <c r="E9" i="1"/>
  <c r="E62" i="1" s="1"/>
  <c r="C9" i="1"/>
  <c r="C62" i="1" s="1"/>
  <c r="D62" i="1" s="1"/>
  <c r="L8" i="1"/>
  <c r="J8" i="1"/>
  <c r="H8" i="1"/>
  <c r="F8" i="1"/>
  <c r="D8" i="1"/>
  <c r="D9" i="1" s="1"/>
  <c r="L7" i="1"/>
  <c r="L9" i="1" s="1"/>
  <c r="J7" i="1"/>
  <c r="J9" i="1" s="1"/>
  <c r="H7" i="1"/>
  <c r="F7" i="1"/>
  <c r="F9" i="1" s="1"/>
  <c r="D7" i="1"/>
  <c r="F26" i="1" l="1"/>
  <c r="H37" i="1"/>
  <c r="H45" i="1"/>
  <c r="J49" i="1"/>
  <c r="J61" i="1"/>
  <c r="H9" i="1"/>
  <c r="J26" i="1"/>
  <c r="J37" i="1"/>
  <c r="J45" i="1"/>
  <c r="F45" i="1"/>
  <c r="H49" i="1"/>
  <c r="J58" i="1"/>
  <c r="J13" i="1"/>
  <c r="H13" i="1"/>
  <c r="J16" i="1"/>
  <c r="H19" i="1"/>
  <c r="F22" i="1"/>
  <c r="D26" i="1"/>
  <c r="L26" i="1"/>
  <c r="D29" i="1"/>
  <c r="L29" i="1"/>
  <c r="D32" i="1"/>
  <c r="L32" i="1"/>
  <c r="J40" i="1"/>
  <c r="H40" i="1"/>
  <c r="D45" i="1"/>
  <c r="L45" i="1"/>
  <c r="D55" i="1"/>
  <c r="L55" i="1"/>
  <c r="J55" i="1"/>
  <c r="F58" i="1"/>
  <c r="H61" i="1"/>
</calcChain>
</file>

<file path=xl/sharedStrings.xml><?xml version="1.0" encoding="utf-8"?>
<sst xmlns="http://schemas.openxmlformats.org/spreadsheetml/2006/main" count="86" uniqueCount="69">
  <si>
    <t>DIVISION WISE AND CIRCLE WISE DETAILS OF UNITS ASSESSED DUE TO METER DEFECTS AND THEFTS</t>
  </si>
  <si>
    <t>Sl. No</t>
  </si>
  <si>
    <t>Name of the Division</t>
  </si>
  <si>
    <t>FY-2018-2019</t>
  </si>
  <si>
    <t>FY-2019-2020</t>
  </si>
  <si>
    <t>FY-2020-2021</t>
  </si>
  <si>
    <t>FY-2021-2022</t>
  </si>
  <si>
    <t>FY-2022-2023</t>
  </si>
  <si>
    <t>Remarks</t>
  </si>
  <si>
    <t>Theft cases</t>
  </si>
  <si>
    <t>BB cases</t>
  </si>
  <si>
    <t>Units assessed</t>
  </si>
  <si>
    <t>Hanumakonda Town</t>
  </si>
  <si>
    <t>Hanumakonda Rural</t>
  </si>
  <si>
    <t>HANUMAKONDA CIRCLE TOTAL:</t>
  </si>
  <si>
    <t>Narsampet</t>
  </si>
  <si>
    <t>Warangal</t>
  </si>
  <si>
    <t>Warangal Rural</t>
  </si>
  <si>
    <t>WARANGAL CIRCLE TOTAL:</t>
  </si>
  <si>
    <t>Mahabubabad</t>
  </si>
  <si>
    <t>Thorrur</t>
  </si>
  <si>
    <t>MAHABUBABAD CIRCLE TOTAL:</t>
  </si>
  <si>
    <t>Bhupalpally</t>
  </si>
  <si>
    <t>Mulugu</t>
  </si>
  <si>
    <t>BHUPALPALLY CIRCLE TOTAL:</t>
  </si>
  <si>
    <t>Ghanpur</t>
  </si>
  <si>
    <t>Jangaon</t>
  </si>
  <si>
    <t>JANGAON CIRCLE TOTAL:</t>
  </si>
  <si>
    <t>Karimnagar Town</t>
  </si>
  <si>
    <t>Karimnagar Rural</t>
  </si>
  <si>
    <t>Huzurabad</t>
  </si>
  <si>
    <t>KARIMNAGAR CIRCLE TOTAL:</t>
  </si>
  <si>
    <t>Jagitial</t>
  </si>
  <si>
    <t>Metpally</t>
  </si>
  <si>
    <t>JAGITIAL CIRCLE TOTAL:</t>
  </si>
  <si>
    <t>Peddapally</t>
  </si>
  <si>
    <t>Manthani</t>
  </si>
  <si>
    <t>PEDDAPALLY CIRCLE TOTAL:</t>
  </si>
  <si>
    <t>Khammam Town</t>
  </si>
  <si>
    <t>Khammam Rural</t>
  </si>
  <si>
    <t>Sathupally</t>
  </si>
  <si>
    <t>Wyra</t>
  </si>
  <si>
    <t>KHAMMAM CIRCLE TOTAL:</t>
  </si>
  <si>
    <t>Kothagudem</t>
  </si>
  <si>
    <t>Bhadrachalam</t>
  </si>
  <si>
    <t>KOTHAGUDEM CIRCLE TOTAL:</t>
  </si>
  <si>
    <t>Armoor</t>
  </si>
  <si>
    <t>Bodhan</t>
  </si>
  <si>
    <t>Dichpally</t>
  </si>
  <si>
    <t>Newly formed division</t>
  </si>
  <si>
    <t>Nizamabad</t>
  </si>
  <si>
    <t>NIZAMABAD CIRCLE TOTAL:</t>
  </si>
  <si>
    <t>Banswada</t>
  </si>
  <si>
    <t>Kamareddy</t>
  </si>
  <si>
    <t>Yellareddy</t>
  </si>
  <si>
    <t>KAMAREDDY CIRCLE TOTAL:</t>
  </si>
  <si>
    <t>Adilabad</t>
  </si>
  <si>
    <t>Utnoor</t>
  </si>
  <si>
    <t>ADILABAD CIRCLE TOTAL:</t>
  </si>
  <si>
    <t>Nirmal</t>
  </si>
  <si>
    <t>Bhainsa</t>
  </si>
  <si>
    <t>NIRMAL CIRCLE TOTAL:</t>
  </si>
  <si>
    <t>Bellampally</t>
  </si>
  <si>
    <t>Mancherial</t>
  </si>
  <si>
    <t>MANCHERIAL CIRCLE TOTAL:</t>
  </si>
  <si>
    <t>Asifabad</t>
  </si>
  <si>
    <t>Sirpur Kagaznagar</t>
  </si>
  <si>
    <t>ASIFABAD CIRCLE TOTAL: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</si>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</sst>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color theme="1"/>
      <name val="Book Antiqua"/>
      <family val="1"/>
    </font>
    <font>
      <b/>
      <sz val="18"/>
      <color theme="1"/>
      <name val="Book Antiqua"/>
      <family val="1"/>
    </font>
    <font>
      <b/>
      <sz val="16"/>
      <color theme="1"/>
      <name val="Book Antiqua"/>
      <family val="1"/>
    </font>
    <font>
      <sz val="16"/>
      <color theme="1"/>
      <name val="Book Antiqua"/>
      <family val="1"/>
    </font>
    <font>
      <sz val="14"/>
      <color theme="1"/>
      <name val="Book Antiqua"/>
      <family val="1"/>
    </font>
    <font>
      <sz val="18"/>
      <color theme="1"/>
      <name val="Book Antiqua"/>
      <family val="1"/>
    </font>
    <font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8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10" fillId="0" borderId="0" xfId="0" applyFont="1"/>
    <xf numFmtId="0" fontId="3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PE-JUNE-2013\AE-T-DPE\RAC%20-MP+PE%20cases%20-%20June-2015\RAC\RAC\Abstract%20Division%20Wise,%20Circle%20W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ision, Circle Wise"/>
      <sheetName val="Division, Circle Wise (2)"/>
      <sheetName val="Units Lost "/>
      <sheetName val="Units Lost  (2)"/>
      <sheetName val="RAC information"/>
    </sheetNames>
    <sheetDataSet>
      <sheetData sheetId="0"/>
      <sheetData sheetId="1"/>
      <sheetData sheetId="2">
        <row r="7">
          <cell r="D7">
            <v>139861</v>
          </cell>
          <cell r="E7">
            <v>25830</v>
          </cell>
          <cell r="H7">
            <v>31157</v>
          </cell>
          <cell r="I7">
            <v>374896</v>
          </cell>
          <cell r="L7">
            <v>43892</v>
          </cell>
          <cell r="M7">
            <v>115706</v>
          </cell>
          <cell r="P7">
            <v>83605</v>
          </cell>
          <cell r="Q7">
            <v>26914</v>
          </cell>
          <cell r="T7">
            <v>176888</v>
          </cell>
          <cell r="U7">
            <v>1150382</v>
          </cell>
        </row>
        <row r="8">
          <cell r="D8">
            <v>105676</v>
          </cell>
          <cell r="E8">
            <v>0</v>
          </cell>
          <cell r="H8">
            <v>61905</v>
          </cell>
          <cell r="I8">
            <v>0</v>
          </cell>
          <cell r="L8">
            <v>152670</v>
          </cell>
          <cell r="M8">
            <v>23332</v>
          </cell>
          <cell r="P8">
            <v>84091</v>
          </cell>
          <cell r="Q8">
            <v>0</v>
          </cell>
          <cell r="T8">
            <v>62293</v>
          </cell>
          <cell r="U8">
            <v>275531</v>
          </cell>
        </row>
        <row r="10">
          <cell r="D10">
            <v>19777</v>
          </cell>
          <cell r="E10">
            <v>5446</v>
          </cell>
          <cell r="H10">
            <v>63895</v>
          </cell>
          <cell r="I10">
            <v>177450</v>
          </cell>
          <cell r="L10">
            <v>13926</v>
          </cell>
          <cell r="M10">
            <v>41506</v>
          </cell>
          <cell r="P10">
            <v>1611</v>
          </cell>
          <cell r="Q10">
            <v>29328</v>
          </cell>
          <cell r="T10">
            <v>12642</v>
          </cell>
          <cell r="U10">
            <v>59564</v>
          </cell>
        </row>
        <row r="11">
          <cell r="D11">
            <v>22480</v>
          </cell>
          <cell r="E11">
            <v>267112</v>
          </cell>
          <cell r="H11">
            <v>377936</v>
          </cell>
          <cell r="I11">
            <v>277152</v>
          </cell>
          <cell r="L11">
            <v>57877</v>
          </cell>
          <cell r="M11">
            <v>89789</v>
          </cell>
          <cell r="P11">
            <v>133978</v>
          </cell>
          <cell r="Q11">
            <v>22469</v>
          </cell>
          <cell r="T11">
            <v>281732</v>
          </cell>
          <cell r="U11">
            <v>46143</v>
          </cell>
        </row>
        <row r="12">
          <cell r="D12">
            <v>31429</v>
          </cell>
          <cell r="E12">
            <v>0</v>
          </cell>
          <cell r="H12">
            <v>15780</v>
          </cell>
          <cell r="I12">
            <v>0</v>
          </cell>
          <cell r="L12">
            <v>56668</v>
          </cell>
          <cell r="M12">
            <v>13186</v>
          </cell>
          <cell r="P12">
            <v>11135</v>
          </cell>
          <cell r="Q12">
            <v>0</v>
          </cell>
          <cell r="T12">
            <v>20111</v>
          </cell>
          <cell r="U12">
            <v>0</v>
          </cell>
        </row>
        <row r="14">
          <cell r="D14">
            <v>78691</v>
          </cell>
          <cell r="E14">
            <v>3650</v>
          </cell>
          <cell r="H14">
            <v>118442</v>
          </cell>
          <cell r="I14">
            <v>10404</v>
          </cell>
          <cell r="L14">
            <v>48415</v>
          </cell>
          <cell r="M14">
            <v>470417</v>
          </cell>
          <cell r="P14">
            <v>27858</v>
          </cell>
          <cell r="Q14">
            <v>0</v>
          </cell>
          <cell r="T14">
            <v>50231</v>
          </cell>
          <cell r="U14">
            <v>6650</v>
          </cell>
        </row>
        <row r="15">
          <cell r="D15">
            <v>9872</v>
          </cell>
          <cell r="E15">
            <v>112886</v>
          </cell>
          <cell r="H15">
            <v>55139</v>
          </cell>
          <cell r="I15">
            <v>14586</v>
          </cell>
          <cell r="L15">
            <v>37215</v>
          </cell>
          <cell r="M15">
            <v>0</v>
          </cell>
          <cell r="P15">
            <v>49083</v>
          </cell>
          <cell r="Q15">
            <v>0</v>
          </cell>
          <cell r="T15">
            <v>38815</v>
          </cell>
          <cell r="U15">
            <v>0</v>
          </cell>
        </row>
        <row r="17">
          <cell r="D17">
            <v>42458</v>
          </cell>
          <cell r="E17">
            <v>181</v>
          </cell>
          <cell r="H17">
            <v>31824</v>
          </cell>
          <cell r="I17">
            <v>1002067</v>
          </cell>
          <cell r="L17">
            <v>26686</v>
          </cell>
          <cell r="M17">
            <v>62380</v>
          </cell>
          <cell r="P17">
            <v>37328</v>
          </cell>
          <cell r="Q17">
            <v>8037</v>
          </cell>
          <cell r="T17">
            <v>22939</v>
          </cell>
          <cell r="U17">
            <v>0</v>
          </cell>
        </row>
        <row r="18">
          <cell r="D18">
            <v>14534</v>
          </cell>
          <cell r="E18">
            <v>44422</v>
          </cell>
          <cell r="H18">
            <v>17379</v>
          </cell>
          <cell r="I18">
            <v>11446</v>
          </cell>
          <cell r="L18">
            <v>27161</v>
          </cell>
          <cell r="M18">
            <v>62015</v>
          </cell>
          <cell r="P18">
            <v>24524</v>
          </cell>
          <cell r="Q18">
            <v>105245</v>
          </cell>
          <cell r="T18">
            <v>17159</v>
          </cell>
          <cell r="U18">
            <v>16903</v>
          </cell>
        </row>
        <row r="20">
          <cell r="D20">
            <v>9336</v>
          </cell>
          <cell r="E20">
            <v>0</v>
          </cell>
          <cell r="H20">
            <v>5925</v>
          </cell>
          <cell r="I20">
            <v>0</v>
          </cell>
          <cell r="L20">
            <v>33800</v>
          </cell>
          <cell r="M20">
            <v>0</v>
          </cell>
          <cell r="P20">
            <v>14800</v>
          </cell>
          <cell r="Q20">
            <v>599925</v>
          </cell>
          <cell r="T20">
            <v>5294</v>
          </cell>
          <cell r="U20">
            <v>28660</v>
          </cell>
        </row>
        <row r="21">
          <cell r="D21">
            <v>53672</v>
          </cell>
          <cell r="E21">
            <v>2397387</v>
          </cell>
          <cell r="H21">
            <v>8302</v>
          </cell>
          <cell r="I21">
            <v>6808</v>
          </cell>
          <cell r="L21">
            <v>38176</v>
          </cell>
          <cell r="M21">
            <v>14850</v>
          </cell>
          <cell r="P21">
            <v>74318</v>
          </cell>
          <cell r="Q21">
            <v>0</v>
          </cell>
          <cell r="T21">
            <v>38509</v>
          </cell>
          <cell r="U21">
            <v>30084</v>
          </cell>
        </row>
        <row r="23">
          <cell r="D23">
            <v>177019</v>
          </cell>
          <cell r="E23">
            <v>18002571</v>
          </cell>
          <cell r="H23">
            <v>350106</v>
          </cell>
          <cell r="I23">
            <v>25121908</v>
          </cell>
          <cell r="L23">
            <v>20952</v>
          </cell>
          <cell r="M23">
            <v>1915081</v>
          </cell>
          <cell r="P23">
            <v>460631</v>
          </cell>
          <cell r="Q23">
            <v>1514005</v>
          </cell>
          <cell r="T23">
            <v>745383</v>
          </cell>
          <cell r="U23">
            <v>9650149</v>
          </cell>
        </row>
        <row r="24">
          <cell r="D24">
            <v>220450</v>
          </cell>
          <cell r="E24">
            <v>256924</v>
          </cell>
          <cell r="H24">
            <v>48759</v>
          </cell>
          <cell r="I24">
            <v>1186586</v>
          </cell>
          <cell r="L24">
            <v>69063</v>
          </cell>
          <cell r="M24">
            <v>167691</v>
          </cell>
          <cell r="P24">
            <v>71193</v>
          </cell>
          <cell r="Q24">
            <v>440420</v>
          </cell>
          <cell r="T24">
            <v>265093</v>
          </cell>
          <cell r="U24">
            <v>1954348</v>
          </cell>
        </row>
        <row r="25">
          <cell r="D25">
            <v>34819</v>
          </cell>
          <cell r="E25">
            <v>65804</v>
          </cell>
          <cell r="H25">
            <v>112406</v>
          </cell>
          <cell r="I25">
            <v>0</v>
          </cell>
          <cell r="L25">
            <v>3804</v>
          </cell>
          <cell r="M25">
            <v>60163</v>
          </cell>
          <cell r="P25">
            <v>360469</v>
          </cell>
          <cell r="Q25">
            <v>44598</v>
          </cell>
          <cell r="T25">
            <v>102488</v>
          </cell>
          <cell r="U25">
            <v>137657</v>
          </cell>
        </row>
        <row r="27">
          <cell r="D27">
            <v>42673</v>
          </cell>
          <cell r="E27">
            <v>46222</v>
          </cell>
          <cell r="H27">
            <v>161994</v>
          </cell>
          <cell r="I27">
            <v>19091</v>
          </cell>
          <cell r="L27">
            <v>15598</v>
          </cell>
          <cell r="M27">
            <v>0</v>
          </cell>
          <cell r="P27">
            <v>126754</v>
          </cell>
          <cell r="Q27">
            <v>159691</v>
          </cell>
          <cell r="T27">
            <v>121699</v>
          </cell>
          <cell r="U27">
            <v>135901</v>
          </cell>
        </row>
        <row r="28">
          <cell r="D28">
            <v>45024</v>
          </cell>
          <cell r="E28">
            <v>0</v>
          </cell>
          <cell r="H28">
            <v>37152</v>
          </cell>
          <cell r="I28">
            <v>0</v>
          </cell>
          <cell r="L28">
            <v>3222</v>
          </cell>
          <cell r="M28">
            <v>0</v>
          </cell>
          <cell r="P28">
            <v>55222</v>
          </cell>
          <cell r="Q28">
            <v>0</v>
          </cell>
          <cell r="T28">
            <v>99175</v>
          </cell>
          <cell r="U28">
            <v>86571</v>
          </cell>
        </row>
        <row r="30">
          <cell r="D30">
            <v>69098</v>
          </cell>
          <cell r="E30">
            <v>7166</v>
          </cell>
          <cell r="H30">
            <v>82150</v>
          </cell>
          <cell r="I30">
            <v>136978</v>
          </cell>
          <cell r="L30">
            <v>25302</v>
          </cell>
          <cell r="M30">
            <v>62397</v>
          </cell>
          <cell r="P30">
            <v>117199</v>
          </cell>
          <cell r="Q30">
            <v>153282</v>
          </cell>
          <cell r="T30">
            <v>171177</v>
          </cell>
          <cell r="U30">
            <v>44837</v>
          </cell>
        </row>
        <row r="31">
          <cell r="D31">
            <v>83695</v>
          </cell>
          <cell r="E31">
            <v>252067</v>
          </cell>
          <cell r="H31">
            <v>45939</v>
          </cell>
          <cell r="I31">
            <v>0</v>
          </cell>
          <cell r="L31">
            <v>24690</v>
          </cell>
          <cell r="M31">
            <v>44557</v>
          </cell>
          <cell r="P31">
            <v>304506</v>
          </cell>
          <cell r="Q31">
            <v>0</v>
          </cell>
          <cell r="T31">
            <v>140718</v>
          </cell>
          <cell r="U31">
            <v>258680</v>
          </cell>
        </row>
        <row r="33">
          <cell r="D33">
            <v>280606</v>
          </cell>
          <cell r="E33">
            <v>6687</v>
          </cell>
          <cell r="H33">
            <v>305358</v>
          </cell>
          <cell r="I33">
            <v>30116</v>
          </cell>
          <cell r="L33">
            <v>82716</v>
          </cell>
          <cell r="M33">
            <v>38585</v>
          </cell>
          <cell r="P33">
            <v>46025</v>
          </cell>
          <cell r="Q33">
            <v>22159</v>
          </cell>
          <cell r="T33">
            <v>767670</v>
          </cell>
          <cell r="U33">
            <v>3890</v>
          </cell>
        </row>
        <row r="34">
          <cell r="D34">
            <v>270620</v>
          </cell>
          <cell r="E34">
            <v>122356</v>
          </cell>
          <cell r="H34">
            <v>476190</v>
          </cell>
          <cell r="I34">
            <v>300141</v>
          </cell>
          <cell r="L34">
            <v>1641</v>
          </cell>
          <cell r="M34">
            <v>67923</v>
          </cell>
          <cell r="P34">
            <v>39288</v>
          </cell>
          <cell r="Q34">
            <v>422867</v>
          </cell>
          <cell r="T34">
            <v>209611</v>
          </cell>
          <cell r="U34">
            <v>320301</v>
          </cell>
        </row>
        <row r="35">
          <cell r="D35">
            <v>234790</v>
          </cell>
          <cell r="E35">
            <v>7382</v>
          </cell>
          <cell r="H35">
            <v>35694</v>
          </cell>
          <cell r="I35">
            <v>0</v>
          </cell>
          <cell r="L35">
            <v>26624</v>
          </cell>
          <cell r="M35">
            <v>8791</v>
          </cell>
          <cell r="P35">
            <v>31034</v>
          </cell>
          <cell r="Q35">
            <v>61486</v>
          </cell>
          <cell r="T35">
            <v>33196</v>
          </cell>
          <cell r="U35">
            <v>33463</v>
          </cell>
        </row>
        <row r="36">
          <cell r="D36">
            <v>252883</v>
          </cell>
          <cell r="E36">
            <v>32555</v>
          </cell>
          <cell r="H36">
            <v>251232</v>
          </cell>
          <cell r="I36">
            <v>0</v>
          </cell>
          <cell r="L36">
            <v>8125</v>
          </cell>
          <cell r="M36">
            <v>0</v>
          </cell>
          <cell r="P36">
            <v>10226</v>
          </cell>
          <cell r="Q36">
            <v>0</v>
          </cell>
          <cell r="T36">
            <v>104034</v>
          </cell>
          <cell r="U36">
            <v>0</v>
          </cell>
        </row>
        <row r="38">
          <cell r="D38">
            <v>131105</v>
          </cell>
          <cell r="E38">
            <v>79723</v>
          </cell>
          <cell r="H38">
            <v>758507</v>
          </cell>
          <cell r="I38">
            <v>1021895</v>
          </cell>
          <cell r="L38">
            <v>322346</v>
          </cell>
          <cell r="M38">
            <v>31910</v>
          </cell>
          <cell r="P38">
            <v>33963</v>
          </cell>
          <cell r="Q38">
            <v>19697</v>
          </cell>
          <cell r="T38">
            <v>77281</v>
          </cell>
          <cell r="U38">
            <v>39311</v>
          </cell>
        </row>
        <row r="39">
          <cell r="D39">
            <v>116861</v>
          </cell>
          <cell r="E39">
            <v>222817</v>
          </cell>
          <cell r="H39">
            <v>368106</v>
          </cell>
          <cell r="I39">
            <v>210616</v>
          </cell>
          <cell r="L39">
            <v>419936</v>
          </cell>
          <cell r="M39">
            <v>134604</v>
          </cell>
          <cell r="P39">
            <v>48930</v>
          </cell>
          <cell r="Q39">
            <v>73810</v>
          </cell>
          <cell r="T39">
            <v>189945</v>
          </cell>
          <cell r="U39">
            <v>24732</v>
          </cell>
        </row>
        <row r="41">
          <cell r="D41">
            <v>39217</v>
          </cell>
          <cell r="E41">
            <v>44250</v>
          </cell>
          <cell r="H41">
            <v>25294</v>
          </cell>
          <cell r="I41">
            <v>200</v>
          </cell>
          <cell r="L41">
            <v>26522</v>
          </cell>
          <cell r="M41">
            <v>12356</v>
          </cell>
          <cell r="P41">
            <v>45859</v>
          </cell>
          <cell r="Q41">
            <v>79725</v>
          </cell>
          <cell r="T41">
            <v>27020</v>
          </cell>
          <cell r="U41">
            <v>25099</v>
          </cell>
        </row>
        <row r="42">
          <cell r="D42">
            <v>102457</v>
          </cell>
          <cell r="E42">
            <v>0</v>
          </cell>
          <cell r="H42">
            <v>50304</v>
          </cell>
          <cell r="I42">
            <v>14671</v>
          </cell>
          <cell r="L42">
            <v>24064</v>
          </cell>
          <cell r="M42">
            <v>20891</v>
          </cell>
          <cell r="P42">
            <v>16360</v>
          </cell>
          <cell r="Q42">
            <v>79907</v>
          </cell>
          <cell r="T42">
            <v>16352</v>
          </cell>
          <cell r="U42">
            <v>0</v>
          </cell>
        </row>
        <row r="43">
          <cell r="D43">
            <v>1722</v>
          </cell>
          <cell r="E43">
            <v>0</v>
          </cell>
          <cell r="H43">
            <v>7781</v>
          </cell>
          <cell r="I43">
            <v>0</v>
          </cell>
          <cell r="L43">
            <v>11226</v>
          </cell>
          <cell r="M43">
            <v>0</v>
          </cell>
          <cell r="P43">
            <v>11594</v>
          </cell>
          <cell r="Q43">
            <v>0</v>
          </cell>
          <cell r="T43">
            <v>6645</v>
          </cell>
          <cell r="U43">
            <v>0</v>
          </cell>
        </row>
        <row r="44">
          <cell r="D44">
            <v>316721</v>
          </cell>
          <cell r="E44">
            <v>261950</v>
          </cell>
          <cell r="H44">
            <v>139881</v>
          </cell>
          <cell r="I44">
            <v>47383</v>
          </cell>
          <cell r="L44">
            <v>95705</v>
          </cell>
          <cell r="M44">
            <v>541705</v>
          </cell>
          <cell r="P44">
            <v>25933</v>
          </cell>
          <cell r="Q44">
            <v>20101</v>
          </cell>
          <cell r="T44">
            <v>104367</v>
          </cell>
          <cell r="U44">
            <v>57945</v>
          </cell>
        </row>
        <row r="46">
          <cell r="D46">
            <v>59976</v>
          </cell>
          <cell r="E46">
            <v>0</v>
          </cell>
          <cell r="H46">
            <v>36446</v>
          </cell>
          <cell r="I46">
            <v>25574</v>
          </cell>
          <cell r="L46">
            <v>33775</v>
          </cell>
          <cell r="M46">
            <v>0</v>
          </cell>
          <cell r="P46">
            <v>98013</v>
          </cell>
          <cell r="Q46">
            <v>88811</v>
          </cell>
          <cell r="T46">
            <v>25770</v>
          </cell>
          <cell r="U46">
            <v>11076</v>
          </cell>
        </row>
        <row r="47">
          <cell r="D47">
            <v>126138</v>
          </cell>
          <cell r="E47">
            <v>0</v>
          </cell>
          <cell r="H47">
            <v>91575</v>
          </cell>
          <cell r="I47">
            <v>0</v>
          </cell>
          <cell r="L47">
            <v>23820</v>
          </cell>
          <cell r="M47">
            <v>24700</v>
          </cell>
          <cell r="P47">
            <v>150308</v>
          </cell>
          <cell r="Q47">
            <v>32992</v>
          </cell>
          <cell r="T47">
            <v>48938</v>
          </cell>
          <cell r="U47">
            <v>0</v>
          </cell>
        </row>
        <row r="48">
          <cell r="D48">
            <v>24548</v>
          </cell>
          <cell r="E48">
            <v>0</v>
          </cell>
          <cell r="H48">
            <v>50220</v>
          </cell>
          <cell r="I48">
            <v>0</v>
          </cell>
          <cell r="L48">
            <v>12813</v>
          </cell>
          <cell r="M48">
            <v>0</v>
          </cell>
          <cell r="P48">
            <v>102087</v>
          </cell>
          <cell r="Q48">
            <v>0</v>
          </cell>
          <cell r="T48">
            <v>54078</v>
          </cell>
          <cell r="U48">
            <v>0</v>
          </cell>
        </row>
        <row r="50">
          <cell r="D50">
            <v>21681</v>
          </cell>
          <cell r="E50">
            <v>0</v>
          </cell>
          <cell r="H50">
            <v>0</v>
          </cell>
          <cell r="I50">
            <v>43519</v>
          </cell>
          <cell r="L50">
            <v>5541</v>
          </cell>
          <cell r="M50">
            <v>83921</v>
          </cell>
          <cell r="P50">
            <v>18319</v>
          </cell>
          <cell r="Q50">
            <v>0</v>
          </cell>
          <cell r="T50">
            <v>15907</v>
          </cell>
          <cell r="U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I51">
            <v>0</v>
          </cell>
          <cell r="L51">
            <v>26247</v>
          </cell>
          <cell r="M51">
            <v>0</v>
          </cell>
          <cell r="P51">
            <v>24115</v>
          </cell>
          <cell r="Q51">
            <v>0</v>
          </cell>
          <cell r="T51">
            <v>18976</v>
          </cell>
          <cell r="U51">
            <v>0</v>
          </cell>
        </row>
        <row r="53">
          <cell r="D53">
            <v>20364</v>
          </cell>
          <cell r="E53">
            <v>7400</v>
          </cell>
          <cell r="H53">
            <v>59620</v>
          </cell>
          <cell r="I53">
            <v>0</v>
          </cell>
          <cell r="L53">
            <v>4893</v>
          </cell>
          <cell r="M53">
            <v>0</v>
          </cell>
          <cell r="P53">
            <v>20507</v>
          </cell>
          <cell r="Q53">
            <v>0</v>
          </cell>
          <cell r="T53">
            <v>45876</v>
          </cell>
          <cell r="U53">
            <v>0</v>
          </cell>
        </row>
        <row r="54">
          <cell r="D54">
            <v>0</v>
          </cell>
          <cell r="E54">
            <v>0</v>
          </cell>
          <cell r="H54">
            <v>14070</v>
          </cell>
          <cell r="I54">
            <v>0</v>
          </cell>
          <cell r="L54">
            <v>1086</v>
          </cell>
          <cell r="M54">
            <v>0</v>
          </cell>
          <cell r="P54">
            <v>41865</v>
          </cell>
          <cell r="Q54">
            <v>29280</v>
          </cell>
          <cell r="T54">
            <v>32106</v>
          </cell>
          <cell r="U54">
            <v>0</v>
          </cell>
        </row>
        <row r="56">
          <cell r="D56">
            <v>0</v>
          </cell>
          <cell r="E56">
            <v>0</v>
          </cell>
          <cell r="H56">
            <v>14299</v>
          </cell>
          <cell r="I56">
            <v>0</v>
          </cell>
          <cell r="L56">
            <v>132532</v>
          </cell>
          <cell r="M56">
            <v>0</v>
          </cell>
          <cell r="P56">
            <v>9118</v>
          </cell>
          <cell r="Q56">
            <v>0</v>
          </cell>
          <cell r="T56">
            <v>17520</v>
          </cell>
          <cell r="U56">
            <v>0</v>
          </cell>
        </row>
        <row r="57">
          <cell r="D57">
            <v>35642</v>
          </cell>
          <cell r="E57">
            <v>12157</v>
          </cell>
          <cell r="H57">
            <v>37791</v>
          </cell>
          <cell r="I57">
            <v>0</v>
          </cell>
          <cell r="L57">
            <v>184649</v>
          </cell>
          <cell r="M57">
            <v>160</v>
          </cell>
          <cell r="P57">
            <v>192117</v>
          </cell>
          <cell r="Q57">
            <v>76700</v>
          </cell>
          <cell r="T57">
            <v>183335</v>
          </cell>
          <cell r="U57">
            <v>111392</v>
          </cell>
        </row>
        <row r="59">
          <cell r="D59">
            <v>0</v>
          </cell>
          <cell r="E59">
            <v>0</v>
          </cell>
          <cell r="H59">
            <v>0</v>
          </cell>
          <cell r="I59">
            <v>91500</v>
          </cell>
          <cell r="L59">
            <v>29594</v>
          </cell>
          <cell r="M59">
            <v>93795</v>
          </cell>
          <cell r="P59">
            <v>0</v>
          </cell>
          <cell r="Q59">
            <v>74192</v>
          </cell>
          <cell r="T59">
            <v>21789</v>
          </cell>
          <cell r="U59">
            <v>0</v>
          </cell>
        </row>
        <row r="60">
          <cell r="D60">
            <v>0</v>
          </cell>
          <cell r="E60">
            <v>0</v>
          </cell>
          <cell r="H60">
            <v>806</v>
          </cell>
          <cell r="I60">
            <v>177730</v>
          </cell>
          <cell r="L60">
            <v>18213</v>
          </cell>
          <cell r="M60">
            <v>32691</v>
          </cell>
          <cell r="P60">
            <v>5058</v>
          </cell>
          <cell r="Q60">
            <v>75</v>
          </cell>
          <cell r="T60">
            <v>38154</v>
          </cell>
          <cell r="U6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="60" zoomScaleNormal="80" workbookViewId="0">
      <pane xSplit="5" ySplit="9" topLeftCell="F10" activePane="bottomRight" state="frozen"/>
      <selection pane="topRight" activeCell="I1" sqref="I1"/>
      <selection pane="bottomLeft" activeCell="A10" sqref="A10"/>
      <selection pane="bottomRight" activeCell="B9" sqref="B9"/>
    </sheetView>
  </sheetViews>
  <sheetFormatPr defaultRowHeight="21" x14ac:dyDescent="0.3"/>
  <cols>
    <col min="1" max="1" width="10.85546875" style="20" customWidth="1"/>
    <col min="2" max="2" width="42" style="21" customWidth="1"/>
    <col min="3" max="4" width="14.85546875" style="22" customWidth="1"/>
    <col min="5" max="5" width="14.85546875" style="23" customWidth="1"/>
    <col min="6" max="6" width="14.85546875" style="24" customWidth="1"/>
    <col min="7" max="7" width="14.85546875" style="23" customWidth="1"/>
    <col min="8" max="9" width="14.85546875" style="22" customWidth="1"/>
    <col min="10" max="10" width="14" style="22" customWidth="1"/>
    <col min="11" max="12" width="14.85546875" style="22" customWidth="1"/>
    <col min="13" max="13" width="22.42578125" style="22" customWidth="1"/>
  </cols>
  <sheetData>
    <row r="1" spans="1:13" ht="34.5" customHeight="1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s="1" customFormat="1" ht="28.5" customHeight="1" x14ac:dyDescent="0.25">
      <c r="A2" s="27" t="s">
        <v>1</v>
      </c>
      <c r="B2" s="28" t="s">
        <v>2</v>
      </c>
      <c r="C2" s="25" t="s">
        <v>3</v>
      </c>
      <c r="D2" s="25"/>
      <c r="E2" s="29" t="s">
        <v>4</v>
      </c>
      <c r="F2" s="26"/>
      <c r="G2" s="25" t="s">
        <v>5</v>
      </c>
      <c r="H2" s="25"/>
      <c r="I2" s="29" t="s">
        <v>6</v>
      </c>
      <c r="J2" s="26"/>
      <c r="K2" s="29" t="s">
        <v>7</v>
      </c>
      <c r="L2" s="26"/>
      <c r="M2" s="30" t="s">
        <v>8</v>
      </c>
    </row>
    <row r="3" spans="1:13" s="2" customFormat="1" ht="28.5" customHeight="1" x14ac:dyDescent="0.25">
      <c r="A3" s="27"/>
      <c r="B3" s="28"/>
      <c r="C3" s="25" t="s">
        <v>9</v>
      </c>
      <c r="D3" s="25" t="s">
        <v>10</v>
      </c>
      <c r="E3" s="25" t="s">
        <v>9</v>
      </c>
      <c r="F3" s="25" t="s">
        <v>10</v>
      </c>
      <c r="G3" s="26" t="s">
        <v>9</v>
      </c>
      <c r="H3" s="25" t="s">
        <v>10</v>
      </c>
      <c r="I3" s="25" t="s">
        <v>9</v>
      </c>
      <c r="J3" s="25" t="s">
        <v>10</v>
      </c>
      <c r="K3" s="25" t="s">
        <v>9</v>
      </c>
      <c r="L3" s="25" t="s">
        <v>10</v>
      </c>
      <c r="M3" s="30"/>
    </row>
    <row r="4" spans="1:13" s="3" customFormat="1" ht="36.75" customHeight="1" x14ac:dyDescent="0.3">
      <c r="A4" s="27"/>
      <c r="B4" s="28"/>
      <c r="C4" s="25"/>
      <c r="D4" s="25"/>
      <c r="E4" s="25"/>
      <c r="F4" s="25"/>
      <c r="G4" s="26"/>
      <c r="H4" s="25"/>
      <c r="I4" s="25"/>
      <c r="J4" s="25"/>
      <c r="K4" s="25"/>
      <c r="L4" s="25"/>
      <c r="M4" s="30"/>
    </row>
    <row r="5" spans="1:13" s="3" customFormat="1" ht="16.5" customHeight="1" x14ac:dyDescent="0.3">
      <c r="A5" s="27"/>
      <c r="B5" s="28"/>
      <c r="C5" s="27" t="s">
        <v>11</v>
      </c>
      <c r="D5" s="27" t="s">
        <v>11</v>
      </c>
      <c r="E5" s="27" t="s">
        <v>11</v>
      </c>
      <c r="F5" s="25" t="s">
        <v>11</v>
      </c>
      <c r="G5" s="32" t="s">
        <v>11</v>
      </c>
      <c r="H5" s="27" t="s">
        <v>11</v>
      </c>
      <c r="I5" s="27" t="s">
        <v>11</v>
      </c>
      <c r="J5" s="27" t="s">
        <v>11</v>
      </c>
      <c r="K5" s="27" t="s">
        <v>11</v>
      </c>
      <c r="L5" s="27" t="s">
        <v>11</v>
      </c>
      <c r="M5" s="30"/>
    </row>
    <row r="6" spans="1:13" s="3" customFormat="1" ht="25.5" customHeight="1" x14ac:dyDescent="0.3">
      <c r="A6" s="27"/>
      <c r="B6" s="28"/>
      <c r="C6" s="27"/>
      <c r="D6" s="27"/>
      <c r="E6" s="27"/>
      <c r="F6" s="25"/>
      <c r="G6" s="32"/>
      <c r="H6" s="27"/>
      <c r="I6" s="27"/>
      <c r="J6" s="27"/>
      <c r="K6" s="27"/>
      <c r="L6" s="27"/>
      <c r="M6" s="30"/>
    </row>
    <row r="7" spans="1:13" s="10" customFormat="1" ht="42" customHeight="1" x14ac:dyDescent="0.35">
      <c r="A7" s="4">
        <v>1</v>
      </c>
      <c r="B7" s="5" t="s">
        <v>12</v>
      </c>
      <c r="C7" s="6">
        <v>130269</v>
      </c>
      <c r="D7" s="7">
        <f>SUM('[1]Units Lost '!D7:E7)</f>
        <v>165691</v>
      </c>
      <c r="E7" s="6">
        <v>389837</v>
      </c>
      <c r="F7" s="7">
        <f>'[1]Units Lost '!H7+'[1]Units Lost '!I7</f>
        <v>406053</v>
      </c>
      <c r="G7" s="8">
        <v>62601</v>
      </c>
      <c r="H7" s="7">
        <f>'[1]Units Lost '!L7+'[1]Units Lost '!M7</f>
        <v>159598</v>
      </c>
      <c r="I7" s="6">
        <v>220422</v>
      </c>
      <c r="J7" s="7">
        <f>'[1]Units Lost '!P7+'[1]Units Lost '!Q7</f>
        <v>110519</v>
      </c>
      <c r="K7" s="6">
        <v>402098</v>
      </c>
      <c r="L7" s="7">
        <f>'[1]Units Lost '!T7+'[1]Units Lost '!U7</f>
        <v>1327270</v>
      </c>
      <c r="M7" s="9"/>
    </row>
    <row r="8" spans="1:13" s="10" customFormat="1" ht="42" customHeight="1" x14ac:dyDescent="0.35">
      <c r="A8" s="4">
        <v>2</v>
      </c>
      <c r="B8" s="5" t="s">
        <v>13</v>
      </c>
      <c r="C8" s="6">
        <v>576621</v>
      </c>
      <c r="D8" s="7">
        <f>SUM('[1]Units Lost '!D8:E8)</f>
        <v>105676</v>
      </c>
      <c r="E8" s="6">
        <v>818119</v>
      </c>
      <c r="F8" s="7">
        <f>'[1]Units Lost '!H8+'[1]Units Lost '!I8</f>
        <v>61905</v>
      </c>
      <c r="G8" s="8">
        <v>538871</v>
      </c>
      <c r="H8" s="7">
        <f>'[1]Units Lost '!L8+'[1]Units Lost '!M8</f>
        <v>176002</v>
      </c>
      <c r="I8" s="6">
        <v>901020</v>
      </c>
      <c r="J8" s="7">
        <f>'[1]Units Lost '!P8+'[1]Units Lost '!Q8</f>
        <v>84091</v>
      </c>
      <c r="K8" s="6">
        <v>1246224</v>
      </c>
      <c r="L8" s="7">
        <f>'[1]Units Lost '!T8+'[1]Units Lost '!U8</f>
        <v>337824</v>
      </c>
      <c r="M8" s="9"/>
    </row>
    <row r="9" spans="1:13" s="13" customFormat="1" ht="42" customHeight="1" x14ac:dyDescent="0.35">
      <c r="A9" s="4"/>
      <c r="B9" s="5" t="s">
        <v>14</v>
      </c>
      <c r="C9" s="11">
        <f>SUM(C7:C8)</f>
        <v>706890</v>
      </c>
      <c r="D9" s="11">
        <f>SUM(D7:D8)</f>
        <v>271367</v>
      </c>
      <c r="E9" s="11">
        <f t="shared" ref="E9:K9" si="0">SUM(E7:E8)</f>
        <v>1207956</v>
      </c>
      <c r="F9" s="11">
        <f>SUM(F7:F8)</f>
        <v>467958</v>
      </c>
      <c r="G9" s="11">
        <f t="shared" si="0"/>
        <v>601472</v>
      </c>
      <c r="H9" s="11">
        <f>SUM(H7:H8)</f>
        <v>335600</v>
      </c>
      <c r="I9" s="11">
        <f t="shared" si="0"/>
        <v>1121442</v>
      </c>
      <c r="J9" s="11">
        <f>SUM(J7:J8)</f>
        <v>194610</v>
      </c>
      <c r="K9" s="11">
        <f t="shared" si="0"/>
        <v>1648322</v>
      </c>
      <c r="L9" s="11">
        <f>SUM(L7:L8)</f>
        <v>1665094</v>
      </c>
      <c r="M9" s="12"/>
    </row>
    <row r="10" spans="1:13" s="10" customFormat="1" ht="42" customHeight="1" x14ac:dyDescent="0.35">
      <c r="A10" s="4">
        <v>3</v>
      </c>
      <c r="B10" s="5" t="s">
        <v>15</v>
      </c>
      <c r="C10" s="6">
        <v>462590</v>
      </c>
      <c r="D10" s="7">
        <f>SUM('[1]Units Lost '!D10:E10)</f>
        <v>25223</v>
      </c>
      <c r="E10" s="6">
        <v>654257</v>
      </c>
      <c r="F10" s="7">
        <f>'[1]Units Lost '!H10+'[1]Units Lost '!I10</f>
        <v>241345</v>
      </c>
      <c r="G10" s="8">
        <v>412567</v>
      </c>
      <c r="H10" s="7">
        <f>'[1]Units Lost '!L10+'[1]Units Lost '!M10</f>
        <v>55432</v>
      </c>
      <c r="I10" s="6">
        <v>383040</v>
      </c>
      <c r="J10" s="7">
        <f>'[1]Units Lost '!P10+'[1]Units Lost '!Q10</f>
        <v>30939</v>
      </c>
      <c r="K10" s="6">
        <v>813338</v>
      </c>
      <c r="L10" s="7">
        <f>'[1]Units Lost '!T10+'[1]Units Lost '!U10</f>
        <v>72206</v>
      </c>
      <c r="M10" s="9"/>
    </row>
    <row r="11" spans="1:13" s="10" customFormat="1" ht="42" customHeight="1" x14ac:dyDescent="0.35">
      <c r="A11" s="4">
        <v>4</v>
      </c>
      <c r="B11" s="5" t="s">
        <v>16</v>
      </c>
      <c r="C11" s="6">
        <v>136589</v>
      </c>
      <c r="D11" s="7">
        <f>SUM('[1]Units Lost '!D11:E11)</f>
        <v>289592</v>
      </c>
      <c r="E11" s="6">
        <v>330417</v>
      </c>
      <c r="F11" s="7">
        <f>'[1]Units Lost '!H11+'[1]Units Lost '!I11</f>
        <v>655088</v>
      </c>
      <c r="G11" s="8">
        <v>75191</v>
      </c>
      <c r="H11" s="7">
        <f>'[1]Units Lost '!L11+'[1]Units Lost '!M11</f>
        <v>147666</v>
      </c>
      <c r="I11" s="6">
        <v>199911</v>
      </c>
      <c r="J11" s="7">
        <f>'[1]Units Lost '!P11+'[1]Units Lost '!Q11</f>
        <v>156447</v>
      </c>
      <c r="K11" s="6">
        <v>357892</v>
      </c>
      <c r="L11" s="7">
        <f>'[1]Units Lost '!T11+'[1]Units Lost '!U11</f>
        <v>327875</v>
      </c>
      <c r="M11" s="9"/>
    </row>
    <row r="12" spans="1:13" s="10" customFormat="1" ht="42" customHeight="1" x14ac:dyDescent="0.35">
      <c r="A12" s="4">
        <v>5</v>
      </c>
      <c r="B12" s="5" t="s">
        <v>17</v>
      </c>
      <c r="C12" s="6">
        <v>202365</v>
      </c>
      <c r="D12" s="7">
        <f>SUM('[1]Units Lost '!D12:E12)</f>
        <v>31429</v>
      </c>
      <c r="E12" s="6">
        <v>223761</v>
      </c>
      <c r="F12" s="7">
        <f>'[1]Units Lost '!H12+'[1]Units Lost '!I12</f>
        <v>15780</v>
      </c>
      <c r="G12" s="8">
        <v>240306</v>
      </c>
      <c r="H12" s="7">
        <f>'[1]Units Lost '!L12+'[1]Units Lost '!M12</f>
        <v>69854</v>
      </c>
      <c r="I12" s="6">
        <v>422669</v>
      </c>
      <c r="J12" s="7">
        <f>'[1]Units Lost '!P12+'[1]Units Lost '!Q12</f>
        <v>11135</v>
      </c>
      <c r="K12" s="6">
        <v>481699</v>
      </c>
      <c r="L12" s="7">
        <f>'[1]Units Lost '!T12+'[1]Units Lost '!U12</f>
        <v>20111</v>
      </c>
      <c r="M12" s="9"/>
    </row>
    <row r="13" spans="1:13" s="13" customFormat="1" ht="42" customHeight="1" x14ac:dyDescent="0.35">
      <c r="A13" s="4"/>
      <c r="B13" s="5" t="s">
        <v>18</v>
      </c>
      <c r="C13" s="11">
        <f>SUM(C10:C12)</f>
        <v>801544</v>
      </c>
      <c r="D13" s="11">
        <f>SUM(D10:D12)</f>
        <v>346244</v>
      </c>
      <c r="E13" s="11">
        <f t="shared" ref="E13:K13" si="1">SUM(E10:E12)</f>
        <v>1208435</v>
      </c>
      <c r="F13" s="11">
        <f>SUM(F10:F12)</f>
        <v>912213</v>
      </c>
      <c r="G13" s="11">
        <f t="shared" si="1"/>
        <v>728064</v>
      </c>
      <c r="H13" s="11">
        <f>SUM(H10:H12)</f>
        <v>272952</v>
      </c>
      <c r="I13" s="11">
        <f t="shared" si="1"/>
        <v>1005620</v>
      </c>
      <c r="J13" s="11">
        <f>SUM(J10:J12)</f>
        <v>198521</v>
      </c>
      <c r="K13" s="11">
        <f t="shared" si="1"/>
        <v>1652929</v>
      </c>
      <c r="L13" s="11">
        <f>SUM(L10:L12)</f>
        <v>420192</v>
      </c>
      <c r="M13" s="12"/>
    </row>
    <row r="14" spans="1:13" s="10" customFormat="1" ht="42" customHeight="1" x14ac:dyDescent="0.35">
      <c r="A14" s="4">
        <v>6</v>
      </c>
      <c r="B14" s="5" t="s">
        <v>19</v>
      </c>
      <c r="C14" s="6">
        <v>189850</v>
      </c>
      <c r="D14" s="7">
        <f>SUM('[1]Units Lost '!D14:E14)</f>
        <v>82341</v>
      </c>
      <c r="E14" s="6">
        <v>231370</v>
      </c>
      <c r="F14" s="7">
        <f>'[1]Units Lost '!H14+'[1]Units Lost '!I14</f>
        <v>128846</v>
      </c>
      <c r="G14" s="8">
        <v>175904</v>
      </c>
      <c r="H14" s="7">
        <f>'[1]Units Lost '!L14+'[1]Units Lost '!M14</f>
        <v>518832</v>
      </c>
      <c r="I14" s="6">
        <v>853625</v>
      </c>
      <c r="J14" s="7">
        <f>'[1]Units Lost '!P14+'[1]Units Lost '!Q14</f>
        <v>27858</v>
      </c>
      <c r="K14" s="6">
        <v>1322073</v>
      </c>
      <c r="L14" s="7">
        <f>'[1]Units Lost '!T14+'[1]Units Lost '!U14</f>
        <v>56881</v>
      </c>
      <c r="M14" s="9"/>
    </row>
    <row r="15" spans="1:13" s="10" customFormat="1" ht="42" customHeight="1" x14ac:dyDescent="0.35">
      <c r="A15" s="4">
        <v>7</v>
      </c>
      <c r="B15" s="5" t="s">
        <v>20</v>
      </c>
      <c r="C15" s="6">
        <v>161625</v>
      </c>
      <c r="D15" s="7">
        <f>SUM('[1]Units Lost '!D15:E15)</f>
        <v>122758</v>
      </c>
      <c r="E15" s="6">
        <v>293502</v>
      </c>
      <c r="F15" s="7">
        <f>'[1]Units Lost '!H15+'[1]Units Lost '!I15</f>
        <v>69725</v>
      </c>
      <c r="G15" s="8">
        <v>434329</v>
      </c>
      <c r="H15" s="7">
        <f>'[1]Units Lost '!L15+'[1]Units Lost '!M15</f>
        <v>37215</v>
      </c>
      <c r="I15" s="6">
        <v>1088746</v>
      </c>
      <c r="J15" s="7">
        <f>'[1]Units Lost '!P15+'[1]Units Lost '!Q15</f>
        <v>49083</v>
      </c>
      <c r="K15" s="6">
        <v>1035055</v>
      </c>
      <c r="L15" s="7">
        <f>'[1]Units Lost '!T15+'[1]Units Lost '!U15</f>
        <v>38815</v>
      </c>
      <c r="M15" s="9"/>
    </row>
    <row r="16" spans="1:13" s="13" customFormat="1" ht="42" customHeight="1" x14ac:dyDescent="0.35">
      <c r="A16" s="4"/>
      <c r="B16" s="5" t="s">
        <v>21</v>
      </c>
      <c r="C16" s="11">
        <f>SUM(C14:C15)</f>
        <v>351475</v>
      </c>
      <c r="D16" s="11">
        <f>SUM(D14:D15)</f>
        <v>205099</v>
      </c>
      <c r="E16" s="11">
        <f t="shared" ref="E16:K16" si="2">SUM(E14:E15)</f>
        <v>524872</v>
      </c>
      <c r="F16" s="11">
        <f>SUM(F14:F15)</f>
        <v>198571</v>
      </c>
      <c r="G16" s="11">
        <f t="shared" si="2"/>
        <v>610233</v>
      </c>
      <c r="H16" s="11">
        <f>SUM(H14:H15)</f>
        <v>556047</v>
      </c>
      <c r="I16" s="11">
        <f t="shared" si="2"/>
        <v>1942371</v>
      </c>
      <c r="J16" s="11">
        <f>SUM(J14:J15)</f>
        <v>76941</v>
      </c>
      <c r="K16" s="11">
        <f t="shared" si="2"/>
        <v>2357128</v>
      </c>
      <c r="L16" s="11">
        <f>SUM(L14:L15)</f>
        <v>95696</v>
      </c>
      <c r="M16" s="12"/>
    </row>
    <row r="17" spans="1:13" s="10" customFormat="1" ht="42" customHeight="1" x14ac:dyDescent="0.35">
      <c r="A17" s="4">
        <v>8</v>
      </c>
      <c r="B17" s="5" t="s">
        <v>22</v>
      </c>
      <c r="C17" s="6">
        <v>467462</v>
      </c>
      <c r="D17" s="7">
        <f>SUM('[1]Units Lost '!D17:E17)</f>
        <v>42639</v>
      </c>
      <c r="E17" s="6">
        <v>785467</v>
      </c>
      <c r="F17" s="7">
        <f>'[1]Units Lost '!H17+'[1]Units Lost '!I17</f>
        <v>1033891</v>
      </c>
      <c r="G17" s="8">
        <v>300334</v>
      </c>
      <c r="H17" s="7">
        <f>'[1]Units Lost '!L17+'[1]Units Lost '!M17</f>
        <v>89066</v>
      </c>
      <c r="I17" s="6">
        <v>795835</v>
      </c>
      <c r="J17" s="7">
        <f>'[1]Units Lost '!P17+'[1]Units Lost '!Q17</f>
        <v>45365</v>
      </c>
      <c r="K17" s="6">
        <v>1201371</v>
      </c>
      <c r="L17" s="7">
        <f>'[1]Units Lost '!T17+'[1]Units Lost '!U17</f>
        <v>22939</v>
      </c>
      <c r="M17" s="9"/>
    </row>
    <row r="18" spans="1:13" s="10" customFormat="1" ht="42" customHeight="1" x14ac:dyDescent="0.35">
      <c r="A18" s="4">
        <v>9</v>
      </c>
      <c r="B18" s="5" t="s">
        <v>23</v>
      </c>
      <c r="C18" s="6">
        <v>252217</v>
      </c>
      <c r="D18" s="7">
        <f>SUM('[1]Units Lost '!D18:E18)</f>
        <v>58956</v>
      </c>
      <c r="E18" s="6">
        <v>370189</v>
      </c>
      <c r="F18" s="7">
        <f>'[1]Units Lost '!H18+'[1]Units Lost '!I18</f>
        <v>28825</v>
      </c>
      <c r="G18" s="8">
        <v>240303</v>
      </c>
      <c r="H18" s="7">
        <f>'[1]Units Lost '!L18+'[1]Units Lost '!M18</f>
        <v>89176</v>
      </c>
      <c r="I18" s="6">
        <v>358246</v>
      </c>
      <c r="J18" s="7">
        <f>'[1]Units Lost '!P18+'[1]Units Lost '!Q18</f>
        <v>129769</v>
      </c>
      <c r="K18" s="6">
        <v>515143</v>
      </c>
      <c r="L18" s="7">
        <f>'[1]Units Lost '!T18+'[1]Units Lost '!U18</f>
        <v>34062</v>
      </c>
      <c r="M18" s="9"/>
    </row>
    <row r="19" spans="1:13" s="13" customFormat="1" ht="42" customHeight="1" x14ac:dyDescent="0.35">
      <c r="A19" s="4"/>
      <c r="B19" s="5" t="s">
        <v>24</v>
      </c>
      <c r="C19" s="11">
        <f>SUM(C17:C18)</f>
        <v>719679</v>
      </c>
      <c r="D19" s="11">
        <f>SUM(D17:D18)</f>
        <v>101595</v>
      </c>
      <c r="E19" s="11">
        <f t="shared" ref="E19:K19" si="3">SUM(E17:E18)</f>
        <v>1155656</v>
      </c>
      <c r="F19" s="11">
        <f>SUM(F17:F18)</f>
        <v>1062716</v>
      </c>
      <c r="G19" s="11">
        <f t="shared" si="3"/>
        <v>540637</v>
      </c>
      <c r="H19" s="11">
        <f>SUM(H17:H18)</f>
        <v>178242</v>
      </c>
      <c r="I19" s="11">
        <f t="shared" si="3"/>
        <v>1154081</v>
      </c>
      <c r="J19" s="11">
        <f>SUM(J17:J18)</f>
        <v>175134</v>
      </c>
      <c r="K19" s="11">
        <f t="shared" si="3"/>
        <v>1716514</v>
      </c>
      <c r="L19" s="11">
        <f>SUM(L17:L18)</f>
        <v>57001</v>
      </c>
      <c r="M19" s="12"/>
    </row>
    <row r="20" spans="1:13" s="10" customFormat="1" ht="42" customHeight="1" x14ac:dyDescent="0.35">
      <c r="A20" s="4">
        <v>10</v>
      </c>
      <c r="B20" s="5" t="s">
        <v>25</v>
      </c>
      <c r="C20" s="6">
        <v>75578</v>
      </c>
      <c r="D20" s="7">
        <f>SUM('[1]Units Lost '!D20:E20)</f>
        <v>9336</v>
      </c>
      <c r="E20" s="6">
        <v>190486</v>
      </c>
      <c r="F20" s="7">
        <f>'[1]Units Lost '!H20+'[1]Units Lost '!I20</f>
        <v>5925</v>
      </c>
      <c r="G20" s="8">
        <v>189846</v>
      </c>
      <c r="H20" s="7">
        <f>'[1]Units Lost '!L20+'[1]Units Lost '!M20</f>
        <v>33800</v>
      </c>
      <c r="I20" s="6">
        <v>467821</v>
      </c>
      <c r="J20" s="7">
        <f>'[1]Units Lost '!P20+'[1]Units Lost '!Q20</f>
        <v>614725</v>
      </c>
      <c r="K20" s="6">
        <v>431077</v>
      </c>
      <c r="L20" s="7">
        <f>'[1]Units Lost '!T20+'[1]Units Lost '!U20</f>
        <v>33954</v>
      </c>
      <c r="M20" s="9"/>
    </row>
    <row r="21" spans="1:13" s="10" customFormat="1" ht="42" customHeight="1" x14ac:dyDescent="0.35">
      <c r="A21" s="4">
        <v>11</v>
      </c>
      <c r="B21" s="5" t="s">
        <v>26</v>
      </c>
      <c r="C21" s="6">
        <v>71560</v>
      </c>
      <c r="D21" s="7">
        <f>SUM('[1]Units Lost '!D21:E21)</f>
        <v>2451059</v>
      </c>
      <c r="E21" s="6">
        <v>115777</v>
      </c>
      <c r="F21" s="7">
        <f>'[1]Units Lost '!H21+'[1]Units Lost '!I21</f>
        <v>15110</v>
      </c>
      <c r="G21" s="8">
        <v>113032</v>
      </c>
      <c r="H21" s="7">
        <f>'[1]Units Lost '!L21+'[1]Units Lost '!M21</f>
        <v>53026</v>
      </c>
      <c r="I21" s="6">
        <v>188650</v>
      </c>
      <c r="J21" s="7">
        <f>'[1]Units Lost '!P21+'[1]Units Lost '!Q21</f>
        <v>74318</v>
      </c>
      <c r="K21" s="6">
        <v>265633</v>
      </c>
      <c r="L21" s="7">
        <f>'[1]Units Lost '!T21+'[1]Units Lost '!U21</f>
        <v>68593</v>
      </c>
      <c r="M21" s="9"/>
    </row>
    <row r="22" spans="1:13" s="13" customFormat="1" ht="42" customHeight="1" x14ac:dyDescent="0.35">
      <c r="A22" s="4"/>
      <c r="B22" s="5" t="s">
        <v>27</v>
      </c>
      <c r="C22" s="11">
        <f>SUM(C20:C21)</f>
        <v>147138</v>
      </c>
      <c r="D22" s="11">
        <f>SUM(D20:D21)</f>
        <v>2460395</v>
      </c>
      <c r="E22" s="11">
        <f t="shared" ref="E22:K22" si="4">SUM(E20:E21)</f>
        <v>306263</v>
      </c>
      <c r="F22" s="11">
        <f>SUM(F20:F21)</f>
        <v>21035</v>
      </c>
      <c r="G22" s="11">
        <f t="shared" si="4"/>
        <v>302878</v>
      </c>
      <c r="H22" s="11">
        <f>SUM(H20:H21)</f>
        <v>86826</v>
      </c>
      <c r="I22" s="11">
        <f t="shared" si="4"/>
        <v>656471</v>
      </c>
      <c r="J22" s="11">
        <f>SUM(J20:J21)</f>
        <v>689043</v>
      </c>
      <c r="K22" s="11">
        <f t="shared" si="4"/>
        <v>696710</v>
      </c>
      <c r="L22" s="11">
        <f>SUM(L20:L21)</f>
        <v>102547</v>
      </c>
      <c r="M22" s="12"/>
    </row>
    <row r="23" spans="1:13" s="10" customFormat="1" ht="42" customHeight="1" x14ac:dyDescent="0.35">
      <c r="A23" s="4">
        <v>12</v>
      </c>
      <c r="B23" s="5" t="s">
        <v>28</v>
      </c>
      <c r="C23" s="6">
        <v>87509</v>
      </c>
      <c r="D23" s="7">
        <f>SUM('[1]Units Lost '!D23:E23)</f>
        <v>18179590</v>
      </c>
      <c r="E23" s="6">
        <v>77028</v>
      </c>
      <c r="F23" s="7">
        <f>'[1]Units Lost '!H23+'[1]Units Lost '!I23</f>
        <v>25472014</v>
      </c>
      <c r="G23" s="8">
        <v>49519</v>
      </c>
      <c r="H23" s="7">
        <f>'[1]Units Lost '!L23+'[1]Units Lost '!M23</f>
        <v>1936033</v>
      </c>
      <c r="I23" s="6">
        <v>62834</v>
      </c>
      <c r="J23" s="7">
        <f>'[1]Units Lost '!P23+'[1]Units Lost '!Q23</f>
        <v>1974636</v>
      </c>
      <c r="K23" s="6">
        <v>70309</v>
      </c>
      <c r="L23" s="7">
        <f>'[1]Units Lost '!T23+'[1]Units Lost '!U23</f>
        <v>10395532</v>
      </c>
      <c r="M23" s="9"/>
    </row>
    <row r="24" spans="1:13" s="10" customFormat="1" ht="42" customHeight="1" x14ac:dyDescent="0.35">
      <c r="A24" s="4">
        <v>13</v>
      </c>
      <c r="B24" s="5" t="s">
        <v>29</v>
      </c>
      <c r="C24" s="6">
        <v>150713</v>
      </c>
      <c r="D24" s="7">
        <f>SUM('[1]Units Lost '!D24:E24)</f>
        <v>477374</v>
      </c>
      <c r="E24" s="6">
        <v>167993</v>
      </c>
      <c r="F24" s="7">
        <f>'[1]Units Lost '!H24+'[1]Units Lost '!I24</f>
        <v>1235345</v>
      </c>
      <c r="G24" s="8">
        <v>92301</v>
      </c>
      <c r="H24" s="7">
        <f>'[1]Units Lost '!L24+'[1]Units Lost '!M24</f>
        <v>236754</v>
      </c>
      <c r="I24" s="6">
        <v>307414</v>
      </c>
      <c r="J24" s="7">
        <f>'[1]Units Lost '!P24+'[1]Units Lost '!Q24</f>
        <v>511613</v>
      </c>
      <c r="K24" s="6">
        <v>229718</v>
      </c>
      <c r="L24" s="7">
        <f>'[1]Units Lost '!T24+'[1]Units Lost '!U24</f>
        <v>2219441</v>
      </c>
      <c r="M24" s="9"/>
    </row>
    <row r="25" spans="1:13" s="10" customFormat="1" ht="42" customHeight="1" x14ac:dyDescent="0.35">
      <c r="A25" s="4">
        <v>14</v>
      </c>
      <c r="B25" s="5" t="s">
        <v>30</v>
      </c>
      <c r="C25" s="6">
        <v>296689</v>
      </c>
      <c r="D25" s="7">
        <f>SUM('[1]Units Lost '!D25:E25)</f>
        <v>100623</v>
      </c>
      <c r="E25" s="6">
        <v>372183</v>
      </c>
      <c r="F25" s="7">
        <f>'[1]Units Lost '!H25+'[1]Units Lost '!I25</f>
        <v>112406</v>
      </c>
      <c r="G25" s="8">
        <v>185966</v>
      </c>
      <c r="H25" s="7">
        <f>'[1]Units Lost '!L25+'[1]Units Lost '!M25</f>
        <v>63967</v>
      </c>
      <c r="I25" s="6">
        <v>458815</v>
      </c>
      <c r="J25" s="7">
        <f>'[1]Units Lost '!P25+'[1]Units Lost '!Q25</f>
        <v>405067</v>
      </c>
      <c r="K25" s="6">
        <v>845239</v>
      </c>
      <c r="L25" s="7">
        <f>'[1]Units Lost '!T25+'[1]Units Lost '!U25</f>
        <v>240145</v>
      </c>
      <c r="M25" s="9"/>
    </row>
    <row r="26" spans="1:13" s="13" customFormat="1" ht="42" customHeight="1" x14ac:dyDescent="0.35">
      <c r="A26" s="4"/>
      <c r="B26" s="5" t="s">
        <v>31</v>
      </c>
      <c r="C26" s="11">
        <f>SUM(C23:C25)</f>
        <v>534911</v>
      </c>
      <c r="D26" s="11">
        <f>SUM(D23:D25)</f>
        <v>18757587</v>
      </c>
      <c r="E26" s="11">
        <f t="shared" ref="E26:K26" si="5">SUM(E23:E25)</f>
        <v>617204</v>
      </c>
      <c r="F26" s="11">
        <f>SUM(F23:F25)</f>
        <v>26819765</v>
      </c>
      <c r="G26" s="11">
        <f t="shared" si="5"/>
        <v>327786</v>
      </c>
      <c r="H26" s="11">
        <f>SUM(H23:H25)</f>
        <v>2236754</v>
      </c>
      <c r="I26" s="11">
        <f t="shared" si="5"/>
        <v>829063</v>
      </c>
      <c r="J26" s="11">
        <f>SUM(J23:J25)</f>
        <v>2891316</v>
      </c>
      <c r="K26" s="11">
        <f t="shared" si="5"/>
        <v>1145266</v>
      </c>
      <c r="L26" s="11">
        <f>SUM(L23:L25)</f>
        <v>12855118</v>
      </c>
      <c r="M26" s="12"/>
    </row>
    <row r="27" spans="1:13" s="10" customFormat="1" ht="42" customHeight="1" x14ac:dyDescent="0.35">
      <c r="A27" s="4">
        <v>15</v>
      </c>
      <c r="B27" s="5" t="s">
        <v>32</v>
      </c>
      <c r="C27" s="6">
        <v>175510</v>
      </c>
      <c r="D27" s="7">
        <f>SUM('[1]Units Lost '!D27:E27)</f>
        <v>88895</v>
      </c>
      <c r="E27" s="6">
        <v>222705</v>
      </c>
      <c r="F27" s="7">
        <f>'[1]Units Lost '!H27+'[1]Units Lost '!I27</f>
        <v>181085</v>
      </c>
      <c r="G27" s="8">
        <v>204174</v>
      </c>
      <c r="H27" s="7">
        <f>'[1]Units Lost '!L27+'[1]Units Lost '!M27</f>
        <v>15598</v>
      </c>
      <c r="I27" s="6">
        <v>275039</v>
      </c>
      <c r="J27" s="7">
        <f>'[1]Units Lost '!P27+'[1]Units Lost '!Q27</f>
        <v>286445</v>
      </c>
      <c r="K27" s="6">
        <v>382176</v>
      </c>
      <c r="L27" s="7">
        <f>'[1]Units Lost '!T27+'[1]Units Lost '!U27</f>
        <v>257600</v>
      </c>
      <c r="M27" s="9"/>
    </row>
    <row r="28" spans="1:13" s="10" customFormat="1" ht="42" customHeight="1" x14ac:dyDescent="0.35">
      <c r="A28" s="4">
        <v>16</v>
      </c>
      <c r="B28" s="5" t="s">
        <v>33</v>
      </c>
      <c r="C28" s="6">
        <v>79627</v>
      </c>
      <c r="D28" s="7">
        <f>SUM('[1]Units Lost '!D28:E28)</f>
        <v>45024</v>
      </c>
      <c r="E28" s="6">
        <v>133722</v>
      </c>
      <c r="F28" s="7">
        <f>'[1]Units Lost '!H28+'[1]Units Lost '!I28</f>
        <v>37152</v>
      </c>
      <c r="G28" s="8">
        <v>54444</v>
      </c>
      <c r="H28" s="7">
        <f>'[1]Units Lost '!L28+'[1]Units Lost '!M28</f>
        <v>3222</v>
      </c>
      <c r="I28" s="6">
        <v>226776</v>
      </c>
      <c r="J28" s="7">
        <f>'[1]Units Lost '!P28+'[1]Units Lost '!Q28</f>
        <v>55222</v>
      </c>
      <c r="K28" s="6">
        <v>264140</v>
      </c>
      <c r="L28" s="7">
        <f>'[1]Units Lost '!T28+'[1]Units Lost '!U28</f>
        <v>185746</v>
      </c>
      <c r="M28" s="9"/>
    </row>
    <row r="29" spans="1:13" s="13" customFormat="1" ht="42" customHeight="1" x14ac:dyDescent="0.35">
      <c r="A29" s="4"/>
      <c r="B29" s="5" t="s">
        <v>34</v>
      </c>
      <c r="C29" s="11">
        <f>SUM(C27:C28)</f>
        <v>255137</v>
      </c>
      <c r="D29" s="11">
        <f>SUM(D27:D28)</f>
        <v>133919</v>
      </c>
      <c r="E29" s="11">
        <f t="shared" ref="E29:K29" si="6">SUM(E27:E28)</f>
        <v>356427</v>
      </c>
      <c r="F29" s="11">
        <f>SUM(F27:F28)</f>
        <v>218237</v>
      </c>
      <c r="G29" s="11">
        <f t="shared" si="6"/>
        <v>258618</v>
      </c>
      <c r="H29" s="11">
        <f>SUM(H27:H28)</f>
        <v>18820</v>
      </c>
      <c r="I29" s="11">
        <f t="shared" si="6"/>
        <v>501815</v>
      </c>
      <c r="J29" s="11">
        <f>SUM(J27:J28)</f>
        <v>341667</v>
      </c>
      <c r="K29" s="11">
        <f t="shared" si="6"/>
        <v>646316</v>
      </c>
      <c r="L29" s="11">
        <f>SUM(L27:L28)</f>
        <v>443346</v>
      </c>
      <c r="M29" s="12"/>
    </row>
    <row r="30" spans="1:13" s="10" customFormat="1" ht="42" customHeight="1" x14ac:dyDescent="0.35">
      <c r="A30" s="4">
        <v>17</v>
      </c>
      <c r="B30" s="5" t="s">
        <v>35</v>
      </c>
      <c r="C30" s="6">
        <v>375825</v>
      </c>
      <c r="D30" s="7">
        <f>SUM('[1]Units Lost '!D30:E30)</f>
        <v>76264</v>
      </c>
      <c r="E30" s="6">
        <v>609101</v>
      </c>
      <c r="F30" s="7">
        <f>'[1]Units Lost '!H30+'[1]Units Lost '!I30</f>
        <v>219128</v>
      </c>
      <c r="G30" s="8">
        <v>246827</v>
      </c>
      <c r="H30" s="7">
        <f>'[1]Units Lost '!L30+'[1]Units Lost '!M30</f>
        <v>87699</v>
      </c>
      <c r="I30" s="6">
        <v>543435</v>
      </c>
      <c r="J30" s="7">
        <f>'[1]Units Lost '!P30+'[1]Units Lost '!Q30</f>
        <v>270481</v>
      </c>
      <c r="K30" s="6">
        <v>567443</v>
      </c>
      <c r="L30" s="7">
        <f>'[1]Units Lost '!T30+'[1]Units Lost '!U30</f>
        <v>216014</v>
      </c>
      <c r="M30" s="9"/>
    </row>
    <row r="31" spans="1:13" s="10" customFormat="1" ht="42" customHeight="1" x14ac:dyDescent="0.35">
      <c r="A31" s="4">
        <v>18</v>
      </c>
      <c r="B31" s="5" t="s">
        <v>36</v>
      </c>
      <c r="C31" s="6">
        <v>320955</v>
      </c>
      <c r="D31" s="7">
        <f>SUM('[1]Units Lost '!D31:E31)</f>
        <v>335762</v>
      </c>
      <c r="E31" s="6">
        <v>594878</v>
      </c>
      <c r="F31" s="7">
        <f>'[1]Units Lost '!H31+'[1]Units Lost '!I31</f>
        <v>45939</v>
      </c>
      <c r="G31" s="8">
        <v>227762</v>
      </c>
      <c r="H31" s="7">
        <f>'[1]Units Lost '!L31+'[1]Units Lost '!M31</f>
        <v>69247</v>
      </c>
      <c r="I31" s="6">
        <v>505678</v>
      </c>
      <c r="J31" s="7">
        <f>'[1]Units Lost '!P31+'[1]Units Lost '!Q31</f>
        <v>304506</v>
      </c>
      <c r="K31" s="6">
        <v>641715</v>
      </c>
      <c r="L31" s="7">
        <f>'[1]Units Lost '!T31+'[1]Units Lost '!U31</f>
        <v>399398</v>
      </c>
      <c r="M31" s="9"/>
    </row>
    <row r="32" spans="1:13" s="13" customFormat="1" ht="42" customHeight="1" x14ac:dyDescent="0.35">
      <c r="A32" s="4"/>
      <c r="B32" s="5" t="s">
        <v>37</v>
      </c>
      <c r="C32" s="11">
        <f>SUM(C30:C31)</f>
        <v>696780</v>
      </c>
      <c r="D32" s="11">
        <f>SUM(D30:D31)</f>
        <v>412026</v>
      </c>
      <c r="E32" s="11">
        <f t="shared" ref="E32:K32" si="7">SUM(E30:E31)</f>
        <v>1203979</v>
      </c>
      <c r="F32" s="11">
        <f>SUM(F30:F31)</f>
        <v>265067</v>
      </c>
      <c r="G32" s="11">
        <f t="shared" si="7"/>
        <v>474589</v>
      </c>
      <c r="H32" s="11">
        <f>SUM(H30:H31)</f>
        <v>156946</v>
      </c>
      <c r="I32" s="11">
        <f t="shared" si="7"/>
        <v>1049113</v>
      </c>
      <c r="J32" s="11">
        <f>SUM(J30:J31)</f>
        <v>574987</v>
      </c>
      <c r="K32" s="11">
        <f t="shared" si="7"/>
        <v>1209158</v>
      </c>
      <c r="L32" s="11">
        <f>SUM(L30:L31)</f>
        <v>615412</v>
      </c>
      <c r="M32" s="12"/>
    </row>
    <row r="33" spans="1:13" s="10" customFormat="1" ht="42" customHeight="1" x14ac:dyDescent="0.35">
      <c r="A33" s="4">
        <v>19</v>
      </c>
      <c r="B33" s="5" t="s">
        <v>38</v>
      </c>
      <c r="C33" s="6">
        <v>348129</v>
      </c>
      <c r="D33" s="7">
        <f>SUM('[1]Units Lost '!D33:E33)</f>
        <v>287293</v>
      </c>
      <c r="E33" s="6">
        <v>528745</v>
      </c>
      <c r="F33" s="7">
        <f>'[1]Units Lost '!H33+'[1]Units Lost '!I33</f>
        <v>335474</v>
      </c>
      <c r="G33" s="8">
        <v>408774</v>
      </c>
      <c r="H33" s="7">
        <f>'[1]Units Lost '!L33+'[1]Units Lost '!M33</f>
        <v>121301</v>
      </c>
      <c r="I33" s="6">
        <v>651520</v>
      </c>
      <c r="J33" s="7">
        <f>'[1]Units Lost '!P33+'[1]Units Lost '!Q33</f>
        <v>68184</v>
      </c>
      <c r="K33" s="6">
        <v>745268</v>
      </c>
      <c r="L33" s="7">
        <f>'[1]Units Lost '!T33+'[1]Units Lost '!U33</f>
        <v>771560</v>
      </c>
      <c r="M33" s="9"/>
    </row>
    <row r="34" spans="1:13" s="10" customFormat="1" ht="42" customHeight="1" x14ac:dyDescent="0.35">
      <c r="A34" s="4">
        <v>20</v>
      </c>
      <c r="B34" s="5" t="s">
        <v>39</v>
      </c>
      <c r="C34" s="6">
        <v>491941</v>
      </c>
      <c r="D34" s="7">
        <f>SUM('[1]Units Lost '!D34:E34)</f>
        <v>392976</v>
      </c>
      <c r="E34" s="6">
        <v>535985</v>
      </c>
      <c r="F34" s="7">
        <f>'[1]Units Lost '!H34+'[1]Units Lost '!I34</f>
        <v>776331</v>
      </c>
      <c r="G34" s="8">
        <v>376742</v>
      </c>
      <c r="H34" s="7">
        <f>'[1]Units Lost '!L34+'[1]Units Lost '!M34</f>
        <v>69564</v>
      </c>
      <c r="I34" s="6">
        <v>684563</v>
      </c>
      <c r="J34" s="7">
        <f>'[1]Units Lost '!P34+'[1]Units Lost '!Q34</f>
        <v>462155</v>
      </c>
      <c r="K34" s="6">
        <v>639611</v>
      </c>
      <c r="L34" s="7">
        <f>'[1]Units Lost '!T34+'[1]Units Lost '!U34</f>
        <v>529912</v>
      </c>
      <c r="M34" s="9"/>
    </row>
    <row r="35" spans="1:13" s="10" customFormat="1" ht="42" customHeight="1" x14ac:dyDescent="0.35">
      <c r="A35" s="4">
        <v>21</v>
      </c>
      <c r="B35" s="5" t="s">
        <v>40</v>
      </c>
      <c r="C35" s="6">
        <v>101908</v>
      </c>
      <c r="D35" s="7">
        <f>SUM('[1]Units Lost '!D35:E35)</f>
        <v>242172</v>
      </c>
      <c r="E35" s="6">
        <v>94720</v>
      </c>
      <c r="F35" s="7">
        <f>'[1]Units Lost '!H35+'[1]Units Lost '!I35</f>
        <v>35694</v>
      </c>
      <c r="G35" s="8">
        <v>136141</v>
      </c>
      <c r="H35" s="7">
        <f>'[1]Units Lost '!L35+'[1]Units Lost '!M35</f>
        <v>35415</v>
      </c>
      <c r="I35" s="6">
        <v>136959</v>
      </c>
      <c r="J35" s="7">
        <f>'[1]Units Lost '!P35+'[1]Units Lost '!Q35</f>
        <v>92520</v>
      </c>
      <c r="K35" s="6">
        <v>170614</v>
      </c>
      <c r="L35" s="7">
        <f>'[1]Units Lost '!T35+'[1]Units Lost '!U35</f>
        <v>66659</v>
      </c>
      <c r="M35" s="9"/>
    </row>
    <row r="36" spans="1:13" s="10" customFormat="1" ht="42" customHeight="1" x14ac:dyDescent="0.35">
      <c r="A36" s="4">
        <v>22</v>
      </c>
      <c r="B36" s="5" t="s">
        <v>41</v>
      </c>
      <c r="C36" s="6">
        <v>88464</v>
      </c>
      <c r="D36" s="7">
        <f>SUM('[1]Units Lost '!D36:E36)</f>
        <v>285438</v>
      </c>
      <c r="E36" s="6">
        <v>105600</v>
      </c>
      <c r="F36" s="7">
        <f>'[1]Units Lost '!H36+'[1]Units Lost '!I36</f>
        <v>251232</v>
      </c>
      <c r="G36" s="8">
        <v>108465</v>
      </c>
      <c r="H36" s="7">
        <f>'[1]Units Lost '!L36+'[1]Units Lost '!M36</f>
        <v>8125</v>
      </c>
      <c r="I36" s="6">
        <v>101913</v>
      </c>
      <c r="J36" s="7">
        <f>'[1]Units Lost '!P36+'[1]Units Lost '!Q36</f>
        <v>10226</v>
      </c>
      <c r="K36" s="6">
        <v>105745</v>
      </c>
      <c r="L36" s="7">
        <f>'[1]Units Lost '!T36+'[1]Units Lost '!U36</f>
        <v>104034</v>
      </c>
      <c r="M36" s="9"/>
    </row>
    <row r="37" spans="1:13" s="13" customFormat="1" ht="42" customHeight="1" x14ac:dyDescent="0.35">
      <c r="A37" s="4"/>
      <c r="B37" s="5" t="s">
        <v>42</v>
      </c>
      <c r="C37" s="11">
        <f>SUM(C33:C36)</f>
        <v>1030442</v>
      </c>
      <c r="D37" s="11">
        <f>SUM(D33:D36)</f>
        <v>1207879</v>
      </c>
      <c r="E37" s="11">
        <f t="shared" ref="E37:K37" si="8">SUM(E33:E36)</f>
        <v>1265050</v>
      </c>
      <c r="F37" s="11">
        <f>SUM(F33:F36)</f>
        <v>1398731</v>
      </c>
      <c r="G37" s="11">
        <f t="shared" si="8"/>
        <v>1030122</v>
      </c>
      <c r="H37" s="11">
        <f>SUM(H33:H36)</f>
        <v>234405</v>
      </c>
      <c r="I37" s="11">
        <f t="shared" si="8"/>
        <v>1574955</v>
      </c>
      <c r="J37" s="11">
        <f>SUM(J33:J36)</f>
        <v>633085</v>
      </c>
      <c r="K37" s="11">
        <f t="shared" si="8"/>
        <v>1661238</v>
      </c>
      <c r="L37" s="11">
        <f>SUM(L33:L36)</f>
        <v>1472165</v>
      </c>
      <c r="M37" s="12"/>
    </row>
    <row r="38" spans="1:13" s="10" customFormat="1" ht="42" customHeight="1" x14ac:dyDescent="0.35">
      <c r="A38" s="4">
        <v>23</v>
      </c>
      <c r="B38" s="5" t="s">
        <v>43</v>
      </c>
      <c r="C38" s="6">
        <v>402327</v>
      </c>
      <c r="D38" s="7">
        <f>SUM('[1]Units Lost '!D38:E38)</f>
        <v>210828</v>
      </c>
      <c r="E38" s="6">
        <v>879392</v>
      </c>
      <c r="F38" s="7">
        <f>'[1]Units Lost '!H38+'[1]Units Lost '!I38</f>
        <v>1780402</v>
      </c>
      <c r="G38" s="8">
        <v>641583</v>
      </c>
      <c r="H38" s="7">
        <f>'[1]Units Lost '!L38+'[1]Units Lost '!M38</f>
        <v>354256</v>
      </c>
      <c r="I38" s="6">
        <v>861217</v>
      </c>
      <c r="J38" s="7">
        <f>'[1]Units Lost '!P38+'[1]Units Lost '!Q38</f>
        <v>53660</v>
      </c>
      <c r="K38" s="6">
        <v>1392239</v>
      </c>
      <c r="L38" s="7">
        <f>'[1]Units Lost '!T38+'[1]Units Lost '!U38</f>
        <v>116592</v>
      </c>
      <c r="M38" s="9"/>
    </row>
    <row r="39" spans="1:13" s="10" customFormat="1" ht="42" customHeight="1" x14ac:dyDescent="0.35">
      <c r="A39" s="4">
        <v>24</v>
      </c>
      <c r="B39" s="5" t="s">
        <v>44</v>
      </c>
      <c r="C39" s="6">
        <v>234383</v>
      </c>
      <c r="D39" s="7">
        <f>SUM('[1]Units Lost '!D39:E39)</f>
        <v>339678</v>
      </c>
      <c r="E39" s="6">
        <v>331532</v>
      </c>
      <c r="F39" s="7">
        <f>'[1]Units Lost '!H39+'[1]Units Lost '!I39</f>
        <v>578722</v>
      </c>
      <c r="G39" s="8">
        <v>186260</v>
      </c>
      <c r="H39" s="7">
        <f>'[1]Units Lost '!L39+'[1]Units Lost '!M39</f>
        <v>554540</v>
      </c>
      <c r="I39" s="6">
        <v>345063</v>
      </c>
      <c r="J39" s="7">
        <f>'[1]Units Lost '!P39+'[1]Units Lost '!Q39</f>
        <v>122740</v>
      </c>
      <c r="K39" s="6">
        <v>485929</v>
      </c>
      <c r="L39" s="7">
        <f>'[1]Units Lost '!T39+'[1]Units Lost '!U39</f>
        <v>214677</v>
      </c>
      <c r="M39" s="9"/>
    </row>
    <row r="40" spans="1:13" s="13" customFormat="1" ht="42" customHeight="1" x14ac:dyDescent="0.35">
      <c r="A40" s="4"/>
      <c r="B40" s="5" t="s">
        <v>45</v>
      </c>
      <c r="C40" s="11">
        <f>SUM(C38:C39)</f>
        <v>636710</v>
      </c>
      <c r="D40" s="11">
        <f>SUM(D38:D39)</f>
        <v>550506</v>
      </c>
      <c r="E40" s="11">
        <f t="shared" ref="E40:K40" si="9">SUM(E38:E39)</f>
        <v>1210924</v>
      </c>
      <c r="F40" s="11">
        <f>SUM(F38:F39)</f>
        <v>2359124</v>
      </c>
      <c r="G40" s="11">
        <f t="shared" si="9"/>
        <v>827843</v>
      </c>
      <c r="H40" s="11">
        <f>SUM(H38:H39)</f>
        <v>908796</v>
      </c>
      <c r="I40" s="11">
        <f t="shared" si="9"/>
        <v>1206280</v>
      </c>
      <c r="J40" s="11">
        <f>SUM(J38:J39)</f>
        <v>176400</v>
      </c>
      <c r="K40" s="11">
        <f t="shared" si="9"/>
        <v>1878168</v>
      </c>
      <c r="L40" s="11">
        <f>SUM(L38:L39)</f>
        <v>331269</v>
      </c>
      <c r="M40" s="12"/>
    </row>
    <row r="41" spans="1:13" s="10" customFormat="1" ht="42" customHeight="1" x14ac:dyDescent="0.35">
      <c r="A41" s="4">
        <v>25</v>
      </c>
      <c r="B41" s="5" t="s">
        <v>46</v>
      </c>
      <c r="C41" s="6">
        <v>140853</v>
      </c>
      <c r="D41" s="7">
        <f>SUM('[1]Units Lost '!D41:E41)</f>
        <v>83467</v>
      </c>
      <c r="E41" s="6">
        <v>107921</v>
      </c>
      <c r="F41" s="7">
        <f>'[1]Units Lost '!H41+'[1]Units Lost '!I41</f>
        <v>25494</v>
      </c>
      <c r="G41" s="8">
        <v>42752</v>
      </c>
      <c r="H41" s="7">
        <f>'[1]Units Lost '!L41+'[1]Units Lost '!M41</f>
        <v>38878</v>
      </c>
      <c r="I41" s="6">
        <v>62108</v>
      </c>
      <c r="J41" s="7">
        <f>'[1]Units Lost '!P41+'[1]Units Lost '!Q41</f>
        <v>125584</v>
      </c>
      <c r="K41" s="6">
        <v>73839</v>
      </c>
      <c r="L41" s="7">
        <f>'[1]Units Lost '!T41+'[1]Units Lost '!U41</f>
        <v>52119</v>
      </c>
      <c r="M41" s="9"/>
    </row>
    <row r="42" spans="1:13" s="10" customFormat="1" ht="42" customHeight="1" x14ac:dyDescent="0.35">
      <c r="A42" s="4">
        <v>26</v>
      </c>
      <c r="B42" s="5" t="s">
        <v>47</v>
      </c>
      <c r="C42" s="6">
        <v>160383</v>
      </c>
      <c r="D42" s="7">
        <f>SUM('[1]Units Lost '!D42:E42)</f>
        <v>102457</v>
      </c>
      <c r="E42" s="6">
        <v>186603</v>
      </c>
      <c r="F42" s="7">
        <f>'[1]Units Lost '!H42+'[1]Units Lost '!I42</f>
        <v>64975</v>
      </c>
      <c r="G42" s="8">
        <v>97223</v>
      </c>
      <c r="H42" s="7">
        <f>'[1]Units Lost '!L42+'[1]Units Lost '!M42</f>
        <v>44955</v>
      </c>
      <c r="I42" s="6">
        <v>159233</v>
      </c>
      <c r="J42" s="7">
        <f>'[1]Units Lost '!P42+'[1]Units Lost '!Q42</f>
        <v>96267</v>
      </c>
      <c r="K42" s="6">
        <v>205508</v>
      </c>
      <c r="L42" s="7">
        <f>'[1]Units Lost '!T42+'[1]Units Lost '!U42</f>
        <v>16352</v>
      </c>
      <c r="M42" s="9"/>
    </row>
    <row r="43" spans="1:13" s="10" customFormat="1" ht="42" customHeight="1" x14ac:dyDescent="0.3">
      <c r="A43" s="4">
        <v>27</v>
      </c>
      <c r="B43" s="5" t="s">
        <v>48</v>
      </c>
      <c r="C43" s="6">
        <v>30639</v>
      </c>
      <c r="D43" s="7">
        <f>SUM('[1]Units Lost '!D43:E43)</f>
        <v>1722</v>
      </c>
      <c r="E43" s="6">
        <v>37609</v>
      </c>
      <c r="F43" s="7">
        <f>'[1]Units Lost '!H43+'[1]Units Lost '!I43</f>
        <v>7781</v>
      </c>
      <c r="G43" s="8">
        <v>20734</v>
      </c>
      <c r="H43" s="7">
        <f>'[1]Units Lost '!L43+'[1]Units Lost '!M43</f>
        <v>11226</v>
      </c>
      <c r="I43" s="6">
        <v>30969</v>
      </c>
      <c r="J43" s="7">
        <f>'[1]Units Lost '!P43+'[1]Units Lost '!Q43</f>
        <v>11594</v>
      </c>
      <c r="K43" s="6">
        <v>40981</v>
      </c>
      <c r="L43" s="7">
        <f>'[1]Units Lost '!T43+'[1]Units Lost '!U43</f>
        <v>6645</v>
      </c>
      <c r="M43" s="14" t="s">
        <v>49</v>
      </c>
    </row>
    <row r="44" spans="1:13" s="10" customFormat="1" ht="42" customHeight="1" x14ac:dyDescent="0.35">
      <c r="A44" s="4">
        <v>28</v>
      </c>
      <c r="B44" s="5" t="s">
        <v>50</v>
      </c>
      <c r="C44" s="6">
        <v>217302</v>
      </c>
      <c r="D44" s="7">
        <f>SUM('[1]Units Lost '!D44:E44)</f>
        <v>578671</v>
      </c>
      <c r="E44" s="6">
        <v>349431</v>
      </c>
      <c r="F44" s="7">
        <f>'[1]Units Lost '!H44+'[1]Units Lost '!I44</f>
        <v>187264</v>
      </c>
      <c r="G44" s="8">
        <v>215006</v>
      </c>
      <c r="H44" s="7">
        <f>'[1]Units Lost '!L44+'[1]Units Lost '!M44</f>
        <v>637410</v>
      </c>
      <c r="I44" s="6">
        <v>317022</v>
      </c>
      <c r="J44" s="7">
        <f>'[1]Units Lost '!P44+'[1]Units Lost '!Q44</f>
        <v>46034</v>
      </c>
      <c r="K44" s="6">
        <v>330651</v>
      </c>
      <c r="L44" s="7">
        <f>'[1]Units Lost '!T44+'[1]Units Lost '!U44</f>
        <v>162312</v>
      </c>
      <c r="M44" s="9"/>
    </row>
    <row r="45" spans="1:13" s="13" customFormat="1" ht="42" customHeight="1" x14ac:dyDescent="0.35">
      <c r="A45" s="4"/>
      <c r="B45" s="5" t="s">
        <v>51</v>
      </c>
      <c r="C45" s="11">
        <f>SUM(C41:C44)</f>
        <v>549177</v>
      </c>
      <c r="D45" s="11">
        <f>SUM(D41:D44)</f>
        <v>766317</v>
      </c>
      <c r="E45" s="11">
        <f t="shared" ref="E45:K45" si="10">SUM(E41:E44)</f>
        <v>681564</v>
      </c>
      <c r="F45" s="11">
        <f>SUM(F41:F44)</f>
        <v>285514</v>
      </c>
      <c r="G45" s="11">
        <f t="shared" si="10"/>
        <v>375715</v>
      </c>
      <c r="H45" s="11">
        <f>SUM(H41:H44)</f>
        <v>732469</v>
      </c>
      <c r="I45" s="11">
        <f t="shared" si="10"/>
        <v>569332</v>
      </c>
      <c r="J45" s="11">
        <f>SUM(J41:J44)</f>
        <v>279479</v>
      </c>
      <c r="K45" s="11">
        <f t="shared" si="10"/>
        <v>650979</v>
      </c>
      <c r="L45" s="11">
        <f>SUM(L41:L44)</f>
        <v>237428</v>
      </c>
      <c r="M45" s="12"/>
    </row>
    <row r="46" spans="1:13" s="10" customFormat="1" ht="42" customHeight="1" x14ac:dyDescent="0.35">
      <c r="A46" s="4">
        <v>29</v>
      </c>
      <c r="B46" s="5" t="s">
        <v>52</v>
      </c>
      <c r="C46" s="6">
        <v>176388</v>
      </c>
      <c r="D46" s="7">
        <f>SUM('[1]Units Lost '!D46:E46)</f>
        <v>59976</v>
      </c>
      <c r="E46" s="6">
        <v>240586</v>
      </c>
      <c r="F46" s="7">
        <f>'[1]Units Lost '!H46+'[1]Units Lost '!I46</f>
        <v>62020</v>
      </c>
      <c r="G46" s="8">
        <v>178639</v>
      </c>
      <c r="H46" s="7">
        <f>'[1]Units Lost '!L46+'[1]Units Lost '!M46</f>
        <v>33775</v>
      </c>
      <c r="I46" s="6">
        <v>282375</v>
      </c>
      <c r="J46" s="7">
        <f>'[1]Units Lost '!P46+'[1]Units Lost '!Q46</f>
        <v>186824</v>
      </c>
      <c r="K46" s="6">
        <v>411690</v>
      </c>
      <c r="L46" s="7">
        <f>'[1]Units Lost '!T46+'[1]Units Lost '!U46</f>
        <v>36846</v>
      </c>
      <c r="M46" s="9"/>
    </row>
    <row r="47" spans="1:13" s="10" customFormat="1" ht="42" customHeight="1" x14ac:dyDescent="0.35">
      <c r="A47" s="4">
        <v>30</v>
      </c>
      <c r="B47" s="5" t="s">
        <v>53</v>
      </c>
      <c r="C47" s="6">
        <v>246041</v>
      </c>
      <c r="D47" s="7">
        <f>SUM('[1]Units Lost '!D47:E47)</f>
        <v>126138</v>
      </c>
      <c r="E47" s="6">
        <v>345116</v>
      </c>
      <c r="F47" s="7">
        <f>'[1]Units Lost '!H47+'[1]Units Lost '!I47</f>
        <v>91575</v>
      </c>
      <c r="G47" s="8">
        <v>185751</v>
      </c>
      <c r="H47" s="7">
        <f>'[1]Units Lost '!L47+'[1]Units Lost '!M47</f>
        <v>48520</v>
      </c>
      <c r="I47" s="6">
        <v>414534</v>
      </c>
      <c r="J47" s="7">
        <f>'[1]Units Lost '!P47+'[1]Units Lost '!Q47</f>
        <v>183300</v>
      </c>
      <c r="K47" s="6">
        <v>525733</v>
      </c>
      <c r="L47" s="7">
        <f>'[1]Units Lost '!T47+'[1]Units Lost '!U47</f>
        <v>48938</v>
      </c>
      <c r="M47" s="9"/>
    </row>
    <row r="48" spans="1:13" s="10" customFormat="1" ht="42" customHeight="1" x14ac:dyDescent="0.35">
      <c r="A48" s="4">
        <v>31</v>
      </c>
      <c r="B48" s="5" t="s">
        <v>54</v>
      </c>
      <c r="C48" s="6">
        <v>133783</v>
      </c>
      <c r="D48" s="7">
        <f>SUM('[1]Units Lost '!D48:E48)</f>
        <v>24548</v>
      </c>
      <c r="E48" s="6">
        <v>208299</v>
      </c>
      <c r="F48" s="7">
        <f>'[1]Units Lost '!H48+'[1]Units Lost '!I48</f>
        <v>50220</v>
      </c>
      <c r="G48" s="8">
        <v>65426</v>
      </c>
      <c r="H48" s="7">
        <f>'[1]Units Lost '!L48+'[1]Units Lost '!M48</f>
        <v>12813</v>
      </c>
      <c r="I48" s="6">
        <v>273297</v>
      </c>
      <c r="J48" s="7">
        <f>'[1]Units Lost '!P48+'[1]Units Lost '!Q48</f>
        <v>102087</v>
      </c>
      <c r="K48" s="6">
        <v>417076</v>
      </c>
      <c r="L48" s="7">
        <f>'[1]Units Lost '!T48+'[1]Units Lost '!U48</f>
        <v>54078</v>
      </c>
      <c r="M48" s="9"/>
    </row>
    <row r="49" spans="1:13" s="13" customFormat="1" ht="42" customHeight="1" x14ac:dyDescent="0.35">
      <c r="A49" s="4"/>
      <c r="B49" s="5" t="s">
        <v>55</v>
      </c>
      <c r="C49" s="11">
        <f>SUM(C46:C48)</f>
        <v>556212</v>
      </c>
      <c r="D49" s="11">
        <f>SUM(D46:D48)</f>
        <v>210662</v>
      </c>
      <c r="E49" s="11">
        <f t="shared" ref="E49:K49" si="11">SUM(E46:E48)</f>
        <v>794001</v>
      </c>
      <c r="F49" s="11">
        <f>SUM(F46:F48)</f>
        <v>203815</v>
      </c>
      <c r="G49" s="11">
        <f t="shared" si="11"/>
        <v>429816</v>
      </c>
      <c r="H49" s="11">
        <f>SUM(H46:H48)</f>
        <v>95108</v>
      </c>
      <c r="I49" s="11">
        <f t="shared" si="11"/>
        <v>970206</v>
      </c>
      <c r="J49" s="11">
        <f>SUM(J46:J48)</f>
        <v>472211</v>
      </c>
      <c r="K49" s="11">
        <f t="shared" si="11"/>
        <v>1354499</v>
      </c>
      <c r="L49" s="11">
        <f>SUM(L46:L48)</f>
        <v>139862</v>
      </c>
      <c r="M49" s="12"/>
    </row>
    <row r="50" spans="1:13" s="10" customFormat="1" ht="42" customHeight="1" x14ac:dyDescent="0.35">
      <c r="A50" s="4">
        <v>32</v>
      </c>
      <c r="B50" s="5" t="s">
        <v>56</v>
      </c>
      <c r="C50" s="6">
        <v>261473</v>
      </c>
      <c r="D50" s="7">
        <f>SUM('[1]Units Lost '!D50:E50)</f>
        <v>21681</v>
      </c>
      <c r="E50" s="6">
        <v>424290</v>
      </c>
      <c r="F50" s="7">
        <f>'[1]Units Lost '!H50+'[1]Units Lost '!I50</f>
        <v>43519</v>
      </c>
      <c r="G50" s="8">
        <v>218853</v>
      </c>
      <c r="H50" s="7">
        <f>'[1]Units Lost '!L50+'[1]Units Lost '!M50</f>
        <v>89462</v>
      </c>
      <c r="I50" s="6">
        <v>409871</v>
      </c>
      <c r="J50" s="7">
        <f>'[1]Units Lost '!P50+'[1]Units Lost '!Q50</f>
        <v>18319</v>
      </c>
      <c r="K50" s="6">
        <v>647960</v>
      </c>
      <c r="L50" s="7">
        <f>'[1]Units Lost '!T50+'[1]Units Lost '!U50</f>
        <v>15907</v>
      </c>
      <c r="M50" s="9"/>
    </row>
    <row r="51" spans="1:13" s="10" customFormat="1" ht="42" customHeight="1" x14ac:dyDescent="0.35">
      <c r="A51" s="4">
        <v>33</v>
      </c>
      <c r="B51" s="5" t="s">
        <v>57</v>
      </c>
      <c r="C51" s="6">
        <v>96395</v>
      </c>
      <c r="D51" s="7">
        <f>SUM('[1]Units Lost '!D51:E51)</f>
        <v>0</v>
      </c>
      <c r="E51" s="6">
        <v>346809</v>
      </c>
      <c r="F51" s="7">
        <f>'[1]Units Lost '!H51+'[1]Units Lost '!I51</f>
        <v>0</v>
      </c>
      <c r="G51" s="8">
        <v>138064</v>
      </c>
      <c r="H51" s="7">
        <f>'[1]Units Lost '!L51+'[1]Units Lost '!M51</f>
        <v>26247</v>
      </c>
      <c r="I51" s="6">
        <v>499411</v>
      </c>
      <c r="J51" s="7">
        <f>'[1]Units Lost '!P51+'[1]Units Lost '!Q51</f>
        <v>24115</v>
      </c>
      <c r="K51" s="6">
        <v>511833</v>
      </c>
      <c r="L51" s="7">
        <f>'[1]Units Lost '!T51+'[1]Units Lost '!U51</f>
        <v>18976</v>
      </c>
      <c r="M51" s="9"/>
    </row>
    <row r="52" spans="1:13" s="13" customFormat="1" ht="42" customHeight="1" x14ac:dyDescent="0.35">
      <c r="A52" s="4"/>
      <c r="B52" s="5" t="s">
        <v>58</v>
      </c>
      <c r="C52" s="11">
        <f>SUM(C50:C51)</f>
        <v>357868</v>
      </c>
      <c r="D52" s="11">
        <f>SUM(D50:D51)</f>
        <v>21681</v>
      </c>
      <c r="E52" s="11">
        <f t="shared" ref="E52:K52" si="12">SUM(E50:E51)</f>
        <v>771099</v>
      </c>
      <c r="F52" s="11">
        <f>SUM(F50:F51)</f>
        <v>43519</v>
      </c>
      <c r="G52" s="11">
        <f t="shared" si="12"/>
        <v>356917</v>
      </c>
      <c r="H52" s="11">
        <f>SUM(H50:H51)</f>
        <v>115709</v>
      </c>
      <c r="I52" s="11">
        <f t="shared" si="12"/>
        <v>909282</v>
      </c>
      <c r="J52" s="11">
        <f>SUM(J50:J51)</f>
        <v>42434</v>
      </c>
      <c r="K52" s="11">
        <f t="shared" si="12"/>
        <v>1159793</v>
      </c>
      <c r="L52" s="11">
        <f>SUM(L50:L51)</f>
        <v>34883</v>
      </c>
      <c r="M52" s="12"/>
    </row>
    <row r="53" spans="1:13" s="10" customFormat="1" ht="42" customHeight="1" x14ac:dyDescent="0.35">
      <c r="A53" s="4">
        <v>34</v>
      </c>
      <c r="B53" s="5" t="s">
        <v>59</v>
      </c>
      <c r="C53" s="6">
        <v>182845</v>
      </c>
      <c r="D53" s="7">
        <f>SUM('[1]Units Lost '!D53:E53)</f>
        <v>27764</v>
      </c>
      <c r="E53" s="6">
        <v>431240</v>
      </c>
      <c r="F53" s="7">
        <f>'[1]Units Lost '!H53+'[1]Units Lost '!I53</f>
        <v>59620</v>
      </c>
      <c r="G53" s="8">
        <v>436271</v>
      </c>
      <c r="H53" s="7">
        <f>'[1]Units Lost '!L53+'[1]Units Lost '!M53</f>
        <v>4893</v>
      </c>
      <c r="I53" s="6">
        <v>410546</v>
      </c>
      <c r="J53" s="7">
        <f>'[1]Units Lost '!P53+'[1]Units Lost '!Q53</f>
        <v>20507</v>
      </c>
      <c r="K53" s="6">
        <v>345724</v>
      </c>
      <c r="L53" s="7">
        <f>'[1]Units Lost '!T53+'[1]Units Lost '!U53</f>
        <v>45876</v>
      </c>
      <c r="M53" s="9"/>
    </row>
    <row r="54" spans="1:13" s="10" customFormat="1" ht="42" customHeight="1" x14ac:dyDescent="0.35">
      <c r="A54" s="4">
        <v>35</v>
      </c>
      <c r="B54" s="5" t="s">
        <v>60</v>
      </c>
      <c r="C54" s="6">
        <v>164798</v>
      </c>
      <c r="D54" s="7">
        <f>SUM('[1]Units Lost '!D54:E54)</f>
        <v>0</v>
      </c>
      <c r="E54" s="6">
        <v>402933</v>
      </c>
      <c r="F54" s="7">
        <f>'[1]Units Lost '!H54+'[1]Units Lost '!I54</f>
        <v>14070</v>
      </c>
      <c r="G54" s="8">
        <v>191395</v>
      </c>
      <c r="H54" s="7">
        <f>'[1]Units Lost '!L54+'[1]Units Lost '!M54</f>
        <v>1086</v>
      </c>
      <c r="I54" s="6">
        <v>615299</v>
      </c>
      <c r="J54" s="7">
        <f>'[1]Units Lost '!P54+'[1]Units Lost '!Q54</f>
        <v>71145</v>
      </c>
      <c r="K54" s="6">
        <v>334649</v>
      </c>
      <c r="L54" s="7">
        <f>'[1]Units Lost '!T54+'[1]Units Lost '!U54</f>
        <v>32106</v>
      </c>
      <c r="M54" s="9"/>
    </row>
    <row r="55" spans="1:13" s="13" customFormat="1" ht="42" customHeight="1" x14ac:dyDescent="0.35">
      <c r="A55" s="4"/>
      <c r="B55" s="5" t="s">
        <v>61</v>
      </c>
      <c r="C55" s="11">
        <f>SUM(C53:C54)</f>
        <v>347643</v>
      </c>
      <c r="D55" s="11">
        <f>SUM(D53:D54)</f>
        <v>27764</v>
      </c>
      <c r="E55" s="11">
        <f t="shared" ref="E55:K55" si="13">SUM(E53:E54)</f>
        <v>834173</v>
      </c>
      <c r="F55" s="11">
        <f>SUM(F53:F54)</f>
        <v>73690</v>
      </c>
      <c r="G55" s="11">
        <f t="shared" si="13"/>
        <v>627666</v>
      </c>
      <c r="H55" s="11">
        <f>SUM(H53:H54)</f>
        <v>5979</v>
      </c>
      <c r="I55" s="11">
        <f t="shared" si="13"/>
        <v>1025845</v>
      </c>
      <c r="J55" s="11">
        <f>SUM(J53:J54)</f>
        <v>91652</v>
      </c>
      <c r="K55" s="11">
        <f t="shared" si="13"/>
        <v>680373</v>
      </c>
      <c r="L55" s="11">
        <f>SUM(L53:L54)</f>
        <v>77982</v>
      </c>
      <c r="M55" s="12"/>
    </row>
    <row r="56" spans="1:13" s="10" customFormat="1" ht="42" customHeight="1" x14ac:dyDescent="0.35">
      <c r="A56" s="4">
        <v>36</v>
      </c>
      <c r="B56" s="5" t="s">
        <v>62</v>
      </c>
      <c r="C56" s="6">
        <v>240998</v>
      </c>
      <c r="D56" s="7">
        <f>SUM('[1]Units Lost '!D56:E56)</f>
        <v>0</v>
      </c>
      <c r="E56" s="6">
        <v>318171</v>
      </c>
      <c r="F56" s="7">
        <f>'[1]Units Lost '!H56+'[1]Units Lost '!I56</f>
        <v>14299</v>
      </c>
      <c r="G56" s="8">
        <v>174027</v>
      </c>
      <c r="H56" s="7">
        <f>'[1]Units Lost '!L56+'[1]Units Lost '!M56</f>
        <v>132532</v>
      </c>
      <c r="I56" s="6">
        <v>270610</v>
      </c>
      <c r="J56" s="7">
        <f>'[1]Units Lost '!P56+'[1]Units Lost '!Q56</f>
        <v>9118</v>
      </c>
      <c r="K56" s="6">
        <v>281407</v>
      </c>
      <c r="L56" s="7">
        <f>'[1]Units Lost '!T56+'[1]Units Lost '!U56</f>
        <v>17520</v>
      </c>
      <c r="M56" s="9"/>
    </row>
    <row r="57" spans="1:13" s="10" customFormat="1" ht="42" customHeight="1" x14ac:dyDescent="0.35">
      <c r="A57" s="4">
        <v>37</v>
      </c>
      <c r="B57" s="5" t="s">
        <v>63</v>
      </c>
      <c r="C57" s="6">
        <v>444404</v>
      </c>
      <c r="D57" s="7">
        <f>SUM('[1]Units Lost '!D57:E57)</f>
        <v>47799</v>
      </c>
      <c r="E57" s="6">
        <v>746837</v>
      </c>
      <c r="F57" s="7">
        <f>'[1]Units Lost '!H57+'[1]Units Lost '!I57</f>
        <v>37791</v>
      </c>
      <c r="G57" s="8">
        <v>521500</v>
      </c>
      <c r="H57" s="7">
        <f>'[1]Units Lost '!L57+'[1]Units Lost '!M57</f>
        <v>184809</v>
      </c>
      <c r="I57" s="6">
        <v>825644</v>
      </c>
      <c r="J57" s="7">
        <f>'[1]Units Lost '!P57+'[1]Units Lost '!Q57</f>
        <v>268817</v>
      </c>
      <c r="K57" s="6">
        <v>1293831</v>
      </c>
      <c r="L57" s="7">
        <f>'[1]Units Lost '!T57+'[1]Units Lost '!U57</f>
        <v>294727</v>
      </c>
      <c r="M57" s="9"/>
    </row>
    <row r="58" spans="1:13" s="13" customFormat="1" ht="42" customHeight="1" x14ac:dyDescent="0.35">
      <c r="A58" s="4"/>
      <c r="B58" s="5" t="s">
        <v>64</v>
      </c>
      <c r="C58" s="11">
        <f>SUM(C56:C57)</f>
        <v>685402</v>
      </c>
      <c r="D58" s="11">
        <f>SUM(D56:D57)</f>
        <v>47799</v>
      </c>
      <c r="E58" s="11">
        <f t="shared" ref="E58:K58" si="14">SUM(E56:E57)</f>
        <v>1065008</v>
      </c>
      <c r="F58" s="11">
        <f>SUM(F56:F57)</f>
        <v>52090</v>
      </c>
      <c r="G58" s="11">
        <f t="shared" si="14"/>
        <v>695527</v>
      </c>
      <c r="H58" s="11">
        <f>SUM(H56:H57)</f>
        <v>317341</v>
      </c>
      <c r="I58" s="11">
        <f t="shared" si="14"/>
        <v>1096254</v>
      </c>
      <c r="J58" s="11">
        <f>SUM(J56:J57)</f>
        <v>277935</v>
      </c>
      <c r="K58" s="11">
        <f t="shared" si="14"/>
        <v>1575238</v>
      </c>
      <c r="L58" s="11">
        <f>SUM(L56:L57)</f>
        <v>312247</v>
      </c>
      <c r="M58" s="12"/>
    </row>
    <row r="59" spans="1:13" s="10" customFormat="1" ht="42" customHeight="1" x14ac:dyDescent="0.35">
      <c r="A59" s="4">
        <v>38</v>
      </c>
      <c r="B59" s="5" t="s">
        <v>65</v>
      </c>
      <c r="C59" s="6">
        <v>85199</v>
      </c>
      <c r="D59" s="7">
        <f>SUM('[1]Units Lost '!D59:E59)</f>
        <v>0</v>
      </c>
      <c r="E59" s="6">
        <v>140223</v>
      </c>
      <c r="F59" s="7">
        <f>'[1]Units Lost '!H59+'[1]Units Lost '!I59</f>
        <v>91500</v>
      </c>
      <c r="G59" s="8">
        <v>102622</v>
      </c>
      <c r="H59" s="7">
        <f>'[1]Units Lost '!L59+'[1]Units Lost '!M59</f>
        <v>123389</v>
      </c>
      <c r="I59" s="6">
        <v>176307</v>
      </c>
      <c r="J59" s="7">
        <f>'[1]Units Lost '!P59+'[1]Units Lost '!Q59</f>
        <v>74192</v>
      </c>
      <c r="K59" s="6">
        <v>253453</v>
      </c>
      <c r="L59" s="7">
        <f>'[1]Units Lost '!T59+'[1]Units Lost '!U59</f>
        <v>21789</v>
      </c>
      <c r="M59" s="9"/>
    </row>
    <row r="60" spans="1:13" s="10" customFormat="1" ht="42" customHeight="1" x14ac:dyDescent="0.35">
      <c r="A60" s="4">
        <v>39</v>
      </c>
      <c r="B60" s="5" t="s">
        <v>66</v>
      </c>
      <c r="C60" s="6">
        <v>180420</v>
      </c>
      <c r="D60" s="7">
        <f>SUM('[1]Units Lost '!D60:E60)</f>
        <v>0</v>
      </c>
      <c r="E60" s="6">
        <v>345124</v>
      </c>
      <c r="F60" s="7">
        <f>'[1]Units Lost '!H60+'[1]Units Lost '!I60</f>
        <v>178536</v>
      </c>
      <c r="G60" s="8">
        <v>78073</v>
      </c>
      <c r="H60" s="7">
        <f>'[1]Units Lost '!L60+'[1]Units Lost '!M60</f>
        <v>50904</v>
      </c>
      <c r="I60" s="6">
        <v>425202</v>
      </c>
      <c r="J60" s="7">
        <f>'[1]Units Lost '!P60+'[1]Units Lost '!Q60</f>
        <v>5133</v>
      </c>
      <c r="K60" s="6">
        <v>334350</v>
      </c>
      <c r="L60" s="7">
        <f>'[1]Units Lost '!T60+'[1]Units Lost '!U60</f>
        <v>38154</v>
      </c>
      <c r="M60" s="9"/>
    </row>
    <row r="61" spans="1:13" s="13" customFormat="1" ht="42" customHeight="1" x14ac:dyDescent="0.35">
      <c r="A61" s="4"/>
      <c r="B61" s="5" t="s">
        <v>67</v>
      </c>
      <c r="C61" s="11">
        <f>SUM(C59:C60)</f>
        <v>265619</v>
      </c>
      <c r="D61" s="11">
        <f>SUM(D59:D60)</f>
        <v>0</v>
      </c>
      <c r="E61" s="11">
        <f t="shared" ref="E61:K61" si="15">SUM(E59:E60)</f>
        <v>485347</v>
      </c>
      <c r="F61" s="11">
        <f>SUM(F59:F60)</f>
        <v>270036</v>
      </c>
      <c r="G61" s="11">
        <f t="shared" si="15"/>
        <v>180695</v>
      </c>
      <c r="H61" s="11">
        <f>SUM(H59:H60)</f>
        <v>174293</v>
      </c>
      <c r="I61" s="11">
        <f t="shared" si="15"/>
        <v>601509</v>
      </c>
      <c r="J61" s="11">
        <f>SUM(J59:J60)</f>
        <v>79325</v>
      </c>
      <c r="K61" s="11">
        <f t="shared" si="15"/>
        <v>587803</v>
      </c>
      <c r="L61" s="11">
        <f>SUM(L59:L60)</f>
        <v>59943</v>
      </c>
      <c r="M61" s="12"/>
    </row>
    <row r="62" spans="1:13" s="19" customFormat="1" ht="30.75" hidden="1" customHeight="1" x14ac:dyDescent="0.35">
      <c r="A62" s="31" t="s">
        <v>68</v>
      </c>
      <c r="B62" s="31"/>
      <c r="C62" s="5">
        <f>C9+C13+C16+C19+C22+C26+C29+C32+C37+C40+C45+C49+C52+C55+C58+C61</f>
        <v>8642627</v>
      </c>
      <c r="D62" s="15">
        <f>B62+C62</f>
        <v>8642627</v>
      </c>
      <c r="E62" s="5">
        <f>E9+E13+E16+E19+E22+E26+E29+E32+E37+E40+E45+E49+E52+E55+E58+E61</f>
        <v>13687958</v>
      </c>
      <c r="F62" s="16" t="e">
        <f>#REF!+#REF!</f>
        <v>#REF!</v>
      </c>
      <c r="G62" s="17">
        <f>G9+G13+G16+G19+G22+G26+G29+G32+G37+G40+G45+G49+G52+G55+G58+G61</f>
        <v>8368578</v>
      </c>
      <c r="H62" s="15" t="e">
        <f>#REF!+#REF!</f>
        <v>#REF!</v>
      </c>
      <c r="I62" s="5">
        <f>I9+I13+I16+I19+I22+I26+I29+I32+I37+I40+I45+I49+I52+I55+I58+I61</f>
        <v>16213639</v>
      </c>
      <c r="J62" s="16" t="e">
        <f>#REF!+#REF!</f>
        <v>#REF!</v>
      </c>
      <c r="K62" s="5">
        <f>K9+K13+K16+K19+K22+K26+K29+K32+K37+K40+K45+K49+K52+K55+K58+K61</f>
        <v>20620434</v>
      </c>
      <c r="L62" s="16" t="e">
        <f>#REF!+#REF!</f>
        <v>#REF!</v>
      </c>
      <c r="M62" s="18"/>
    </row>
    <row r="63" spans="1:13" x14ac:dyDescent="0.3">
      <c r="F63" s="16"/>
    </row>
  </sheetData>
  <dataConsolidate/>
  <mergeCells count="30">
    <mergeCell ref="L5:L6"/>
    <mergeCell ref="A62:B62"/>
    <mergeCell ref="J3:J4"/>
    <mergeCell ref="K3:K4"/>
    <mergeCell ref="L3:L4"/>
    <mergeCell ref="C5:C6"/>
    <mergeCell ref="D5:D6"/>
    <mergeCell ref="E5:E6"/>
    <mergeCell ref="F5:F6"/>
    <mergeCell ref="G5:G6"/>
    <mergeCell ref="H5:H6"/>
    <mergeCell ref="I5:I6"/>
    <mergeCell ref="D3:D4"/>
    <mergeCell ref="E3:E4"/>
    <mergeCell ref="F3:F4"/>
    <mergeCell ref="G3:G4"/>
    <mergeCell ref="H3:H4"/>
    <mergeCell ref="I3:I4"/>
    <mergeCell ref="A1:M1"/>
    <mergeCell ref="A2:A6"/>
    <mergeCell ref="B2:B6"/>
    <mergeCell ref="C2:D2"/>
    <mergeCell ref="E2:F2"/>
    <mergeCell ref="G2:H2"/>
    <mergeCell ref="I2:J2"/>
    <mergeCell ref="K2:L2"/>
    <mergeCell ref="M2:M6"/>
    <mergeCell ref="C3:C4"/>
    <mergeCell ref="J5:J6"/>
    <mergeCell ref="K5:K6"/>
  </mergeCells>
  <pageMargins left="0.78740157480314965" right="0.39370078740157483" top="0.47244094488188981" bottom="0.47244094488188981" header="0.31496062992125984" footer="0.31496062992125984"/>
  <pageSetup paperSize="5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Units Lost  (2)</vt:lpstr>
      <vt:lpstr>'Units Lost  (2)'!Print_Area</vt:lpstr>
      <vt:lpstr>'Units Lost 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</cp:lastModifiedBy>
  <dcterms:created xsi:type="dcterms:W3CDTF">2023-10-07T06:20:22Z</dcterms:created>
  <dcterms:modified xsi:type="dcterms:W3CDTF">2023-10-12T12:39:23Z</dcterms:modified>
</cp:coreProperties>
</file>