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SNPDCL\Desktop\"/>
    </mc:Choice>
  </mc:AlternateContent>
  <bookViews>
    <workbookView xWindow="0" yWindow="0" windowWidth="19200" windowHeight="6204"/>
  </bookViews>
  <sheets>
    <sheet name="Captive" sheetId="1" r:id="rId1"/>
  </sheets>
  <definedNames>
    <definedName name="_xlnm.Print_Area" localSheetId="0">Captive!$A$3:$P$28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" l="1"/>
  <c r="J24" i="1" s="1"/>
  <c r="P22" i="1"/>
  <c r="M22" i="1"/>
  <c r="J22" i="1"/>
  <c r="G22" i="1"/>
  <c r="G23" i="1" s="1"/>
  <c r="G17" i="1"/>
  <c r="J17" i="1" s="1"/>
  <c r="D17" i="1"/>
  <c r="B17" i="1"/>
  <c r="G16" i="1"/>
  <c r="P15" i="1"/>
  <c r="M15" i="1"/>
  <c r="J15" i="1"/>
  <c r="G15" i="1"/>
  <c r="D15" i="1"/>
  <c r="D16" i="1" s="1"/>
  <c r="F9" i="1"/>
  <c r="D9" i="1"/>
  <c r="G9" i="1" s="1"/>
  <c r="B9" i="1"/>
  <c r="E9" i="1" s="1"/>
  <c r="F8" i="1"/>
  <c r="E8" i="1"/>
  <c r="G7" i="1"/>
  <c r="F7" i="1"/>
  <c r="E7" i="1"/>
  <c r="D7" i="1"/>
  <c r="J16" i="1" l="1"/>
  <c r="M17" i="1"/>
  <c r="J23" i="1"/>
  <c r="M24" i="1"/>
  <c r="D8" i="1"/>
  <c r="G8" i="1" s="1"/>
  <c r="P24" i="1" l="1"/>
  <c r="P23" i="1" s="1"/>
  <c r="M23" i="1"/>
  <c r="P17" i="1"/>
  <c r="P16" i="1" s="1"/>
  <c r="M16" i="1"/>
</calcChain>
</file>

<file path=xl/sharedStrings.xml><?xml version="1.0" encoding="utf-8"?>
<sst xmlns="http://schemas.openxmlformats.org/spreadsheetml/2006/main" count="59" uniqueCount="22">
  <si>
    <t>Captive consumption  FY 2022-23 ( Act.) and FY 2023-24 ( Proj.)</t>
  </si>
  <si>
    <t>2022-23</t>
  </si>
  <si>
    <t>2023-24</t>
  </si>
  <si>
    <t>Cateogery</t>
  </si>
  <si>
    <t>No,of consumers</t>
  </si>
  <si>
    <t>Capacity in MW</t>
  </si>
  <si>
    <t>Generation capacity in MWH</t>
  </si>
  <si>
    <t>HT</t>
  </si>
  <si>
    <t>Captive Consumption ( proj.) for 5th and 6th Control period</t>
  </si>
  <si>
    <t>2024-25</t>
  </si>
  <si>
    <t>2025-26</t>
  </si>
  <si>
    <t>2026-27</t>
  </si>
  <si>
    <t>2027-28</t>
  </si>
  <si>
    <t>2028-29</t>
  </si>
  <si>
    <t>2029-30</t>
  </si>
  <si>
    <t>2030-31</t>
  </si>
  <si>
    <t>2031-32</t>
  </si>
  <si>
    <t>2032-33</t>
  </si>
  <si>
    <t>2033-34</t>
  </si>
  <si>
    <t>As there are no upcoming captive plants in FY 2023-24,the captive consumption estimated for FY 2023-24 is same as FY 2022-23</t>
  </si>
  <si>
    <t>Existing Singareni in house captive solar plants generation considered with 19% CUF</t>
  </si>
  <si>
    <t>Upcoming Singareni Captive solar plants is 276.5 MW , out of which 40% of solar capacity i.e 110 MW will be synchronized in the year FY 2024-25  and estimated  generation based on 19% CUF and remaining 60% solar capacity i.e 166.5 MW will be synhronized in the FY 2025-26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</si>
</sst>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999999"/>
      </top>
      <bottom/>
      <diagonal/>
    </border>
    <border>
      <left/>
      <right style="medium">
        <color rgb="FF999999"/>
      </right>
      <top style="medium">
        <color rgb="FF999999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rgb="FF999999"/>
      </bottom>
      <diagonal/>
    </border>
    <border>
      <left/>
      <right/>
      <top style="medium">
        <color rgb="FF999999"/>
      </top>
      <bottom style="medium">
        <color rgb="FF999999"/>
      </bottom>
      <diagonal/>
    </border>
    <border>
      <left/>
      <right style="medium">
        <color rgb="FF999999"/>
      </right>
      <top style="medium">
        <color rgb="FF999999"/>
      </top>
      <bottom style="medium">
        <color rgb="FF999999"/>
      </bottom>
      <diagonal/>
    </border>
    <border>
      <left style="medium">
        <color rgb="FF999999"/>
      </left>
      <right/>
      <top style="medium">
        <color rgb="FF999999"/>
      </top>
      <bottom style="medium">
        <color rgb="FF999999"/>
      </bottom>
      <diagonal/>
    </border>
    <border>
      <left/>
      <right style="medium">
        <color rgb="FF999999"/>
      </right>
      <top/>
      <bottom style="medium">
        <color rgb="FF999999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 applyAlignment="1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textRotation="90" wrapText="1"/>
    </xf>
    <xf numFmtId="0" fontId="2" fillId="0" borderId="4" xfId="0" applyFont="1" applyBorder="1" applyAlignment="1">
      <alignment horizontal="center" vertical="top" textRotation="90" wrapText="1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vertical="top"/>
    </xf>
    <xf numFmtId="0" fontId="3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top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6" xfId="0" applyBorder="1" applyAlignment="1"/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top" textRotation="90" wrapText="1"/>
    </xf>
    <xf numFmtId="0" fontId="3" fillId="0" borderId="7" xfId="0" applyFont="1" applyBorder="1" applyAlignment="1">
      <alignment vertical="top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vertical="top"/>
    </xf>
    <xf numFmtId="0" fontId="3" fillId="0" borderId="10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vertical="top"/>
    </xf>
    <xf numFmtId="0" fontId="2" fillId="0" borderId="4" xfId="0" applyFont="1" applyBorder="1" applyAlignment="1">
      <alignment horizontal="center" wrapText="1"/>
    </xf>
    <xf numFmtId="0" fontId="2" fillId="0" borderId="7" xfId="0" applyFont="1" applyBorder="1" applyAlignment="1">
      <alignment vertical="top"/>
    </xf>
    <xf numFmtId="0" fontId="0" fillId="0" borderId="1" xfId="0" applyFont="1" applyBorder="1" applyAlignment="1"/>
    <xf numFmtId="0" fontId="0" fillId="0" borderId="1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8"/>
  <sheetViews>
    <sheetView tabSelected="1" workbookViewId="0">
      <selection activeCell="A3" sqref="A3:P3"/>
    </sheetView>
  </sheetViews>
  <sheetFormatPr defaultRowHeight="14.4" x14ac:dyDescent="0.3"/>
  <cols>
    <col min="1" max="1" width="11.33203125" customWidth="1"/>
    <col min="2" max="2" width="7" customWidth="1"/>
    <col min="3" max="3" width="7.44140625" customWidth="1"/>
    <col min="5" max="5" width="5.88671875" customWidth="1"/>
    <col min="6" max="6" width="7.109375" customWidth="1"/>
    <col min="8" max="9" width="7.88671875" customWidth="1"/>
    <col min="11" max="11" width="7.33203125" customWidth="1"/>
    <col min="14" max="14" width="6.5546875" customWidth="1"/>
    <col min="15" max="15" width="7" customWidth="1"/>
    <col min="257" max="257" width="11.33203125" customWidth="1"/>
    <col min="258" max="258" width="7" customWidth="1"/>
    <col min="259" max="259" width="7.44140625" customWidth="1"/>
    <col min="261" max="261" width="5.88671875" customWidth="1"/>
    <col min="262" max="262" width="7.109375" customWidth="1"/>
    <col min="264" max="265" width="7.88671875" customWidth="1"/>
    <col min="267" max="267" width="7.33203125" customWidth="1"/>
    <col min="270" max="270" width="6.5546875" customWidth="1"/>
    <col min="271" max="271" width="7" customWidth="1"/>
    <col min="513" max="513" width="11.33203125" customWidth="1"/>
    <col min="514" max="514" width="7" customWidth="1"/>
    <col min="515" max="515" width="7.44140625" customWidth="1"/>
    <col min="517" max="517" width="5.88671875" customWidth="1"/>
    <col min="518" max="518" width="7.109375" customWidth="1"/>
    <col min="520" max="521" width="7.88671875" customWidth="1"/>
    <col min="523" max="523" width="7.33203125" customWidth="1"/>
    <col min="526" max="526" width="6.5546875" customWidth="1"/>
    <col min="527" max="527" width="7" customWidth="1"/>
    <col min="769" max="769" width="11.33203125" customWidth="1"/>
    <col min="770" max="770" width="7" customWidth="1"/>
    <col min="771" max="771" width="7.44140625" customWidth="1"/>
    <col min="773" max="773" width="5.88671875" customWidth="1"/>
    <col min="774" max="774" width="7.109375" customWidth="1"/>
    <col min="776" max="777" width="7.88671875" customWidth="1"/>
    <col min="779" max="779" width="7.33203125" customWidth="1"/>
    <col min="782" max="782" width="6.5546875" customWidth="1"/>
    <col min="783" max="783" width="7" customWidth="1"/>
    <col min="1025" max="1025" width="11.33203125" customWidth="1"/>
    <col min="1026" max="1026" width="7" customWidth="1"/>
    <col min="1027" max="1027" width="7.44140625" customWidth="1"/>
    <col min="1029" max="1029" width="5.88671875" customWidth="1"/>
    <col min="1030" max="1030" width="7.109375" customWidth="1"/>
    <col min="1032" max="1033" width="7.88671875" customWidth="1"/>
    <col min="1035" max="1035" width="7.33203125" customWidth="1"/>
    <col min="1038" max="1038" width="6.5546875" customWidth="1"/>
    <col min="1039" max="1039" width="7" customWidth="1"/>
    <col min="1281" max="1281" width="11.33203125" customWidth="1"/>
    <col min="1282" max="1282" width="7" customWidth="1"/>
    <col min="1283" max="1283" width="7.44140625" customWidth="1"/>
    <col min="1285" max="1285" width="5.88671875" customWidth="1"/>
    <col min="1286" max="1286" width="7.109375" customWidth="1"/>
    <col min="1288" max="1289" width="7.88671875" customWidth="1"/>
    <col min="1291" max="1291" width="7.33203125" customWidth="1"/>
    <col min="1294" max="1294" width="6.5546875" customWidth="1"/>
    <col min="1295" max="1295" width="7" customWidth="1"/>
    <col min="1537" max="1537" width="11.33203125" customWidth="1"/>
    <col min="1538" max="1538" width="7" customWidth="1"/>
    <col min="1539" max="1539" width="7.44140625" customWidth="1"/>
    <col min="1541" max="1541" width="5.88671875" customWidth="1"/>
    <col min="1542" max="1542" width="7.109375" customWidth="1"/>
    <col min="1544" max="1545" width="7.88671875" customWidth="1"/>
    <col min="1547" max="1547" width="7.33203125" customWidth="1"/>
    <col min="1550" max="1550" width="6.5546875" customWidth="1"/>
    <col min="1551" max="1551" width="7" customWidth="1"/>
    <col min="1793" max="1793" width="11.33203125" customWidth="1"/>
    <col min="1794" max="1794" width="7" customWidth="1"/>
    <col min="1795" max="1795" width="7.44140625" customWidth="1"/>
    <col min="1797" max="1797" width="5.88671875" customWidth="1"/>
    <col min="1798" max="1798" width="7.109375" customWidth="1"/>
    <col min="1800" max="1801" width="7.88671875" customWidth="1"/>
    <col min="1803" max="1803" width="7.33203125" customWidth="1"/>
    <col min="1806" max="1806" width="6.5546875" customWidth="1"/>
    <col min="1807" max="1807" width="7" customWidth="1"/>
    <col min="2049" max="2049" width="11.33203125" customWidth="1"/>
    <col min="2050" max="2050" width="7" customWidth="1"/>
    <col min="2051" max="2051" width="7.44140625" customWidth="1"/>
    <col min="2053" max="2053" width="5.88671875" customWidth="1"/>
    <col min="2054" max="2054" width="7.109375" customWidth="1"/>
    <col min="2056" max="2057" width="7.88671875" customWidth="1"/>
    <col min="2059" max="2059" width="7.33203125" customWidth="1"/>
    <col min="2062" max="2062" width="6.5546875" customWidth="1"/>
    <col min="2063" max="2063" width="7" customWidth="1"/>
    <col min="2305" max="2305" width="11.33203125" customWidth="1"/>
    <col min="2306" max="2306" width="7" customWidth="1"/>
    <col min="2307" max="2307" width="7.44140625" customWidth="1"/>
    <col min="2309" max="2309" width="5.88671875" customWidth="1"/>
    <col min="2310" max="2310" width="7.109375" customWidth="1"/>
    <col min="2312" max="2313" width="7.88671875" customWidth="1"/>
    <col min="2315" max="2315" width="7.33203125" customWidth="1"/>
    <col min="2318" max="2318" width="6.5546875" customWidth="1"/>
    <col min="2319" max="2319" width="7" customWidth="1"/>
    <col min="2561" max="2561" width="11.33203125" customWidth="1"/>
    <col min="2562" max="2562" width="7" customWidth="1"/>
    <col min="2563" max="2563" width="7.44140625" customWidth="1"/>
    <col min="2565" max="2565" width="5.88671875" customWidth="1"/>
    <col min="2566" max="2566" width="7.109375" customWidth="1"/>
    <col min="2568" max="2569" width="7.88671875" customWidth="1"/>
    <col min="2571" max="2571" width="7.33203125" customWidth="1"/>
    <col min="2574" max="2574" width="6.5546875" customWidth="1"/>
    <col min="2575" max="2575" width="7" customWidth="1"/>
    <col min="2817" max="2817" width="11.33203125" customWidth="1"/>
    <col min="2818" max="2818" width="7" customWidth="1"/>
    <col min="2819" max="2819" width="7.44140625" customWidth="1"/>
    <col min="2821" max="2821" width="5.88671875" customWidth="1"/>
    <col min="2822" max="2822" width="7.109375" customWidth="1"/>
    <col min="2824" max="2825" width="7.88671875" customWidth="1"/>
    <col min="2827" max="2827" width="7.33203125" customWidth="1"/>
    <col min="2830" max="2830" width="6.5546875" customWidth="1"/>
    <col min="2831" max="2831" width="7" customWidth="1"/>
    <col min="3073" max="3073" width="11.33203125" customWidth="1"/>
    <col min="3074" max="3074" width="7" customWidth="1"/>
    <col min="3075" max="3075" width="7.44140625" customWidth="1"/>
    <col min="3077" max="3077" width="5.88671875" customWidth="1"/>
    <col min="3078" max="3078" width="7.109375" customWidth="1"/>
    <col min="3080" max="3081" width="7.88671875" customWidth="1"/>
    <col min="3083" max="3083" width="7.33203125" customWidth="1"/>
    <col min="3086" max="3086" width="6.5546875" customWidth="1"/>
    <col min="3087" max="3087" width="7" customWidth="1"/>
    <col min="3329" max="3329" width="11.33203125" customWidth="1"/>
    <col min="3330" max="3330" width="7" customWidth="1"/>
    <col min="3331" max="3331" width="7.44140625" customWidth="1"/>
    <col min="3333" max="3333" width="5.88671875" customWidth="1"/>
    <col min="3334" max="3334" width="7.109375" customWidth="1"/>
    <col min="3336" max="3337" width="7.88671875" customWidth="1"/>
    <col min="3339" max="3339" width="7.33203125" customWidth="1"/>
    <col min="3342" max="3342" width="6.5546875" customWidth="1"/>
    <col min="3343" max="3343" width="7" customWidth="1"/>
    <col min="3585" max="3585" width="11.33203125" customWidth="1"/>
    <col min="3586" max="3586" width="7" customWidth="1"/>
    <col min="3587" max="3587" width="7.44140625" customWidth="1"/>
    <col min="3589" max="3589" width="5.88671875" customWidth="1"/>
    <col min="3590" max="3590" width="7.109375" customWidth="1"/>
    <col min="3592" max="3593" width="7.88671875" customWidth="1"/>
    <col min="3595" max="3595" width="7.33203125" customWidth="1"/>
    <col min="3598" max="3598" width="6.5546875" customWidth="1"/>
    <col min="3599" max="3599" width="7" customWidth="1"/>
    <col min="3841" max="3841" width="11.33203125" customWidth="1"/>
    <col min="3842" max="3842" width="7" customWidth="1"/>
    <col min="3843" max="3843" width="7.44140625" customWidth="1"/>
    <col min="3845" max="3845" width="5.88671875" customWidth="1"/>
    <col min="3846" max="3846" width="7.109375" customWidth="1"/>
    <col min="3848" max="3849" width="7.88671875" customWidth="1"/>
    <col min="3851" max="3851" width="7.33203125" customWidth="1"/>
    <col min="3854" max="3854" width="6.5546875" customWidth="1"/>
    <col min="3855" max="3855" width="7" customWidth="1"/>
    <col min="4097" max="4097" width="11.33203125" customWidth="1"/>
    <col min="4098" max="4098" width="7" customWidth="1"/>
    <col min="4099" max="4099" width="7.44140625" customWidth="1"/>
    <col min="4101" max="4101" width="5.88671875" customWidth="1"/>
    <col min="4102" max="4102" width="7.109375" customWidth="1"/>
    <col min="4104" max="4105" width="7.88671875" customWidth="1"/>
    <col min="4107" max="4107" width="7.33203125" customWidth="1"/>
    <col min="4110" max="4110" width="6.5546875" customWidth="1"/>
    <col min="4111" max="4111" width="7" customWidth="1"/>
    <col min="4353" max="4353" width="11.33203125" customWidth="1"/>
    <col min="4354" max="4354" width="7" customWidth="1"/>
    <col min="4355" max="4355" width="7.44140625" customWidth="1"/>
    <col min="4357" max="4357" width="5.88671875" customWidth="1"/>
    <col min="4358" max="4358" width="7.109375" customWidth="1"/>
    <col min="4360" max="4361" width="7.88671875" customWidth="1"/>
    <col min="4363" max="4363" width="7.33203125" customWidth="1"/>
    <col min="4366" max="4366" width="6.5546875" customWidth="1"/>
    <col min="4367" max="4367" width="7" customWidth="1"/>
    <col min="4609" max="4609" width="11.33203125" customWidth="1"/>
    <col min="4610" max="4610" width="7" customWidth="1"/>
    <col min="4611" max="4611" width="7.44140625" customWidth="1"/>
    <col min="4613" max="4613" width="5.88671875" customWidth="1"/>
    <col min="4614" max="4614" width="7.109375" customWidth="1"/>
    <col min="4616" max="4617" width="7.88671875" customWidth="1"/>
    <col min="4619" max="4619" width="7.33203125" customWidth="1"/>
    <col min="4622" max="4622" width="6.5546875" customWidth="1"/>
    <col min="4623" max="4623" width="7" customWidth="1"/>
    <col min="4865" max="4865" width="11.33203125" customWidth="1"/>
    <col min="4866" max="4866" width="7" customWidth="1"/>
    <col min="4867" max="4867" width="7.44140625" customWidth="1"/>
    <col min="4869" max="4869" width="5.88671875" customWidth="1"/>
    <col min="4870" max="4870" width="7.109375" customWidth="1"/>
    <col min="4872" max="4873" width="7.88671875" customWidth="1"/>
    <col min="4875" max="4875" width="7.33203125" customWidth="1"/>
    <col min="4878" max="4878" width="6.5546875" customWidth="1"/>
    <col min="4879" max="4879" width="7" customWidth="1"/>
    <col min="5121" max="5121" width="11.33203125" customWidth="1"/>
    <col min="5122" max="5122" width="7" customWidth="1"/>
    <col min="5123" max="5123" width="7.44140625" customWidth="1"/>
    <col min="5125" max="5125" width="5.88671875" customWidth="1"/>
    <col min="5126" max="5126" width="7.109375" customWidth="1"/>
    <col min="5128" max="5129" width="7.88671875" customWidth="1"/>
    <col min="5131" max="5131" width="7.33203125" customWidth="1"/>
    <col min="5134" max="5134" width="6.5546875" customWidth="1"/>
    <col min="5135" max="5135" width="7" customWidth="1"/>
    <col min="5377" max="5377" width="11.33203125" customWidth="1"/>
    <col min="5378" max="5378" width="7" customWidth="1"/>
    <col min="5379" max="5379" width="7.44140625" customWidth="1"/>
    <col min="5381" max="5381" width="5.88671875" customWidth="1"/>
    <col min="5382" max="5382" width="7.109375" customWidth="1"/>
    <col min="5384" max="5385" width="7.88671875" customWidth="1"/>
    <col min="5387" max="5387" width="7.33203125" customWidth="1"/>
    <col min="5390" max="5390" width="6.5546875" customWidth="1"/>
    <col min="5391" max="5391" width="7" customWidth="1"/>
    <col min="5633" max="5633" width="11.33203125" customWidth="1"/>
    <col min="5634" max="5634" width="7" customWidth="1"/>
    <col min="5635" max="5635" width="7.44140625" customWidth="1"/>
    <col min="5637" max="5637" width="5.88671875" customWidth="1"/>
    <col min="5638" max="5638" width="7.109375" customWidth="1"/>
    <col min="5640" max="5641" width="7.88671875" customWidth="1"/>
    <col min="5643" max="5643" width="7.33203125" customWidth="1"/>
    <col min="5646" max="5646" width="6.5546875" customWidth="1"/>
    <col min="5647" max="5647" width="7" customWidth="1"/>
    <col min="5889" max="5889" width="11.33203125" customWidth="1"/>
    <col min="5890" max="5890" width="7" customWidth="1"/>
    <col min="5891" max="5891" width="7.44140625" customWidth="1"/>
    <col min="5893" max="5893" width="5.88671875" customWidth="1"/>
    <col min="5894" max="5894" width="7.109375" customWidth="1"/>
    <col min="5896" max="5897" width="7.88671875" customWidth="1"/>
    <col min="5899" max="5899" width="7.33203125" customWidth="1"/>
    <col min="5902" max="5902" width="6.5546875" customWidth="1"/>
    <col min="5903" max="5903" width="7" customWidth="1"/>
    <col min="6145" max="6145" width="11.33203125" customWidth="1"/>
    <col min="6146" max="6146" width="7" customWidth="1"/>
    <col min="6147" max="6147" width="7.44140625" customWidth="1"/>
    <col min="6149" max="6149" width="5.88671875" customWidth="1"/>
    <col min="6150" max="6150" width="7.109375" customWidth="1"/>
    <col min="6152" max="6153" width="7.88671875" customWidth="1"/>
    <col min="6155" max="6155" width="7.33203125" customWidth="1"/>
    <col min="6158" max="6158" width="6.5546875" customWidth="1"/>
    <col min="6159" max="6159" width="7" customWidth="1"/>
    <col min="6401" max="6401" width="11.33203125" customWidth="1"/>
    <col min="6402" max="6402" width="7" customWidth="1"/>
    <col min="6403" max="6403" width="7.44140625" customWidth="1"/>
    <col min="6405" max="6405" width="5.88671875" customWidth="1"/>
    <col min="6406" max="6406" width="7.109375" customWidth="1"/>
    <col min="6408" max="6409" width="7.88671875" customWidth="1"/>
    <col min="6411" max="6411" width="7.33203125" customWidth="1"/>
    <col min="6414" max="6414" width="6.5546875" customWidth="1"/>
    <col min="6415" max="6415" width="7" customWidth="1"/>
    <col min="6657" max="6657" width="11.33203125" customWidth="1"/>
    <col min="6658" max="6658" width="7" customWidth="1"/>
    <col min="6659" max="6659" width="7.44140625" customWidth="1"/>
    <col min="6661" max="6661" width="5.88671875" customWidth="1"/>
    <col min="6662" max="6662" width="7.109375" customWidth="1"/>
    <col min="6664" max="6665" width="7.88671875" customWidth="1"/>
    <col min="6667" max="6667" width="7.33203125" customWidth="1"/>
    <col min="6670" max="6670" width="6.5546875" customWidth="1"/>
    <col min="6671" max="6671" width="7" customWidth="1"/>
    <col min="6913" max="6913" width="11.33203125" customWidth="1"/>
    <col min="6914" max="6914" width="7" customWidth="1"/>
    <col min="6915" max="6915" width="7.44140625" customWidth="1"/>
    <col min="6917" max="6917" width="5.88671875" customWidth="1"/>
    <col min="6918" max="6918" width="7.109375" customWidth="1"/>
    <col min="6920" max="6921" width="7.88671875" customWidth="1"/>
    <col min="6923" max="6923" width="7.33203125" customWidth="1"/>
    <col min="6926" max="6926" width="6.5546875" customWidth="1"/>
    <col min="6927" max="6927" width="7" customWidth="1"/>
    <col min="7169" max="7169" width="11.33203125" customWidth="1"/>
    <col min="7170" max="7170" width="7" customWidth="1"/>
    <col min="7171" max="7171" width="7.44140625" customWidth="1"/>
    <col min="7173" max="7173" width="5.88671875" customWidth="1"/>
    <col min="7174" max="7174" width="7.109375" customWidth="1"/>
    <col min="7176" max="7177" width="7.88671875" customWidth="1"/>
    <col min="7179" max="7179" width="7.33203125" customWidth="1"/>
    <col min="7182" max="7182" width="6.5546875" customWidth="1"/>
    <col min="7183" max="7183" width="7" customWidth="1"/>
    <col min="7425" max="7425" width="11.33203125" customWidth="1"/>
    <col min="7426" max="7426" width="7" customWidth="1"/>
    <col min="7427" max="7427" width="7.44140625" customWidth="1"/>
    <col min="7429" max="7429" width="5.88671875" customWidth="1"/>
    <col min="7430" max="7430" width="7.109375" customWidth="1"/>
    <col min="7432" max="7433" width="7.88671875" customWidth="1"/>
    <col min="7435" max="7435" width="7.33203125" customWidth="1"/>
    <col min="7438" max="7438" width="6.5546875" customWidth="1"/>
    <col min="7439" max="7439" width="7" customWidth="1"/>
    <col min="7681" max="7681" width="11.33203125" customWidth="1"/>
    <col min="7682" max="7682" width="7" customWidth="1"/>
    <col min="7683" max="7683" width="7.44140625" customWidth="1"/>
    <col min="7685" max="7685" width="5.88671875" customWidth="1"/>
    <col min="7686" max="7686" width="7.109375" customWidth="1"/>
    <col min="7688" max="7689" width="7.88671875" customWidth="1"/>
    <col min="7691" max="7691" width="7.33203125" customWidth="1"/>
    <col min="7694" max="7694" width="6.5546875" customWidth="1"/>
    <col min="7695" max="7695" width="7" customWidth="1"/>
    <col min="7937" max="7937" width="11.33203125" customWidth="1"/>
    <col min="7938" max="7938" width="7" customWidth="1"/>
    <col min="7939" max="7939" width="7.44140625" customWidth="1"/>
    <col min="7941" max="7941" width="5.88671875" customWidth="1"/>
    <col min="7942" max="7942" width="7.109375" customWidth="1"/>
    <col min="7944" max="7945" width="7.88671875" customWidth="1"/>
    <col min="7947" max="7947" width="7.33203125" customWidth="1"/>
    <col min="7950" max="7950" width="6.5546875" customWidth="1"/>
    <col min="7951" max="7951" width="7" customWidth="1"/>
    <col min="8193" max="8193" width="11.33203125" customWidth="1"/>
    <col min="8194" max="8194" width="7" customWidth="1"/>
    <col min="8195" max="8195" width="7.44140625" customWidth="1"/>
    <col min="8197" max="8197" width="5.88671875" customWidth="1"/>
    <col min="8198" max="8198" width="7.109375" customWidth="1"/>
    <col min="8200" max="8201" width="7.88671875" customWidth="1"/>
    <col min="8203" max="8203" width="7.33203125" customWidth="1"/>
    <col min="8206" max="8206" width="6.5546875" customWidth="1"/>
    <col min="8207" max="8207" width="7" customWidth="1"/>
    <col min="8449" max="8449" width="11.33203125" customWidth="1"/>
    <col min="8450" max="8450" width="7" customWidth="1"/>
    <col min="8451" max="8451" width="7.44140625" customWidth="1"/>
    <col min="8453" max="8453" width="5.88671875" customWidth="1"/>
    <col min="8454" max="8454" width="7.109375" customWidth="1"/>
    <col min="8456" max="8457" width="7.88671875" customWidth="1"/>
    <col min="8459" max="8459" width="7.33203125" customWidth="1"/>
    <col min="8462" max="8462" width="6.5546875" customWidth="1"/>
    <col min="8463" max="8463" width="7" customWidth="1"/>
    <col min="8705" max="8705" width="11.33203125" customWidth="1"/>
    <col min="8706" max="8706" width="7" customWidth="1"/>
    <col min="8707" max="8707" width="7.44140625" customWidth="1"/>
    <col min="8709" max="8709" width="5.88671875" customWidth="1"/>
    <col min="8710" max="8710" width="7.109375" customWidth="1"/>
    <col min="8712" max="8713" width="7.88671875" customWidth="1"/>
    <col min="8715" max="8715" width="7.33203125" customWidth="1"/>
    <col min="8718" max="8718" width="6.5546875" customWidth="1"/>
    <col min="8719" max="8719" width="7" customWidth="1"/>
    <col min="8961" max="8961" width="11.33203125" customWidth="1"/>
    <col min="8962" max="8962" width="7" customWidth="1"/>
    <col min="8963" max="8963" width="7.44140625" customWidth="1"/>
    <col min="8965" max="8965" width="5.88671875" customWidth="1"/>
    <col min="8966" max="8966" width="7.109375" customWidth="1"/>
    <col min="8968" max="8969" width="7.88671875" customWidth="1"/>
    <col min="8971" max="8971" width="7.33203125" customWidth="1"/>
    <col min="8974" max="8974" width="6.5546875" customWidth="1"/>
    <col min="8975" max="8975" width="7" customWidth="1"/>
    <col min="9217" max="9217" width="11.33203125" customWidth="1"/>
    <col min="9218" max="9218" width="7" customWidth="1"/>
    <col min="9219" max="9219" width="7.44140625" customWidth="1"/>
    <col min="9221" max="9221" width="5.88671875" customWidth="1"/>
    <col min="9222" max="9222" width="7.109375" customWidth="1"/>
    <col min="9224" max="9225" width="7.88671875" customWidth="1"/>
    <col min="9227" max="9227" width="7.33203125" customWidth="1"/>
    <col min="9230" max="9230" width="6.5546875" customWidth="1"/>
    <col min="9231" max="9231" width="7" customWidth="1"/>
    <col min="9473" max="9473" width="11.33203125" customWidth="1"/>
    <col min="9474" max="9474" width="7" customWidth="1"/>
    <col min="9475" max="9475" width="7.44140625" customWidth="1"/>
    <col min="9477" max="9477" width="5.88671875" customWidth="1"/>
    <col min="9478" max="9478" width="7.109375" customWidth="1"/>
    <col min="9480" max="9481" width="7.88671875" customWidth="1"/>
    <col min="9483" max="9483" width="7.33203125" customWidth="1"/>
    <col min="9486" max="9486" width="6.5546875" customWidth="1"/>
    <col min="9487" max="9487" width="7" customWidth="1"/>
    <col min="9729" max="9729" width="11.33203125" customWidth="1"/>
    <col min="9730" max="9730" width="7" customWidth="1"/>
    <col min="9731" max="9731" width="7.44140625" customWidth="1"/>
    <col min="9733" max="9733" width="5.88671875" customWidth="1"/>
    <col min="9734" max="9734" width="7.109375" customWidth="1"/>
    <col min="9736" max="9737" width="7.88671875" customWidth="1"/>
    <col min="9739" max="9739" width="7.33203125" customWidth="1"/>
    <col min="9742" max="9742" width="6.5546875" customWidth="1"/>
    <col min="9743" max="9743" width="7" customWidth="1"/>
    <col min="9985" max="9985" width="11.33203125" customWidth="1"/>
    <col min="9986" max="9986" width="7" customWidth="1"/>
    <col min="9987" max="9987" width="7.44140625" customWidth="1"/>
    <col min="9989" max="9989" width="5.88671875" customWidth="1"/>
    <col min="9990" max="9990" width="7.109375" customWidth="1"/>
    <col min="9992" max="9993" width="7.88671875" customWidth="1"/>
    <col min="9995" max="9995" width="7.33203125" customWidth="1"/>
    <col min="9998" max="9998" width="6.5546875" customWidth="1"/>
    <col min="9999" max="9999" width="7" customWidth="1"/>
    <col min="10241" max="10241" width="11.33203125" customWidth="1"/>
    <col min="10242" max="10242" width="7" customWidth="1"/>
    <col min="10243" max="10243" width="7.44140625" customWidth="1"/>
    <col min="10245" max="10245" width="5.88671875" customWidth="1"/>
    <col min="10246" max="10246" width="7.109375" customWidth="1"/>
    <col min="10248" max="10249" width="7.88671875" customWidth="1"/>
    <col min="10251" max="10251" width="7.33203125" customWidth="1"/>
    <col min="10254" max="10254" width="6.5546875" customWidth="1"/>
    <col min="10255" max="10255" width="7" customWidth="1"/>
    <col min="10497" max="10497" width="11.33203125" customWidth="1"/>
    <col min="10498" max="10498" width="7" customWidth="1"/>
    <col min="10499" max="10499" width="7.44140625" customWidth="1"/>
    <col min="10501" max="10501" width="5.88671875" customWidth="1"/>
    <col min="10502" max="10502" width="7.109375" customWidth="1"/>
    <col min="10504" max="10505" width="7.88671875" customWidth="1"/>
    <col min="10507" max="10507" width="7.33203125" customWidth="1"/>
    <col min="10510" max="10510" width="6.5546875" customWidth="1"/>
    <col min="10511" max="10511" width="7" customWidth="1"/>
    <col min="10753" max="10753" width="11.33203125" customWidth="1"/>
    <col min="10754" max="10754" width="7" customWidth="1"/>
    <col min="10755" max="10755" width="7.44140625" customWidth="1"/>
    <col min="10757" max="10757" width="5.88671875" customWidth="1"/>
    <col min="10758" max="10758" width="7.109375" customWidth="1"/>
    <col min="10760" max="10761" width="7.88671875" customWidth="1"/>
    <col min="10763" max="10763" width="7.33203125" customWidth="1"/>
    <col min="10766" max="10766" width="6.5546875" customWidth="1"/>
    <col min="10767" max="10767" width="7" customWidth="1"/>
    <col min="11009" max="11009" width="11.33203125" customWidth="1"/>
    <col min="11010" max="11010" width="7" customWidth="1"/>
    <col min="11011" max="11011" width="7.44140625" customWidth="1"/>
    <col min="11013" max="11013" width="5.88671875" customWidth="1"/>
    <col min="11014" max="11014" width="7.109375" customWidth="1"/>
    <col min="11016" max="11017" width="7.88671875" customWidth="1"/>
    <col min="11019" max="11019" width="7.33203125" customWidth="1"/>
    <col min="11022" max="11022" width="6.5546875" customWidth="1"/>
    <col min="11023" max="11023" width="7" customWidth="1"/>
    <col min="11265" max="11265" width="11.33203125" customWidth="1"/>
    <col min="11266" max="11266" width="7" customWidth="1"/>
    <col min="11267" max="11267" width="7.44140625" customWidth="1"/>
    <col min="11269" max="11269" width="5.88671875" customWidth="1"/>
    <col min="11270" max="11270" width="7.109375" customWidth="1"/>
    <col min="11272" max="11273" width="7.88671875" customWidth="1"/>
    <col min="11275" max="11275" width="7.33203125" customWidth="1"/>
    <col min="11278" max="11278" width="6.5546875" customWidth="1"/>
    <col min="11279" max="11279" width="7" customWidth="1"/>
    <col min="11521" max="11521" width="11.33203125" customWidth="1"/>
    <col min="11522" max="11522" width="7" customWidth="1"/>
    <col min="11523" max="11523" width="7.44140625" customWidth="1"/>
    <col min="11525" max="11525" width="5.88671875" customWidth="1"/>
    <col min="11526" max="11526" width="7.109375" customWidth="1"/>
    <col min="11528" max="11529" width="7.88671875" customWidth="1"/>
    <col min="11531" max="11531" width="7.33203125" customWidth="1"/>
    <col min="11534" max="11534" width="6.5546875" customWidth="1"/>
    <col min="11535" max="11535" width="7" customWidth="1"/>
    <col min="11777" max="11777" width="11.33203125" customWidth="1"/>
    <col min="11778" max="11778" width="7" customWidth="1"/>
    <col min="11779" max="11779" width="7.44140625" customWidth="1"/>
    <col min="11781" max="11781" width="5.88671875" customWidth="1"/>
    <col min="11782" max="11782" width="7.109375" customWidth="1"/>
    <col min="11784" max="11785" width="7.88671875" customWidth="1"/>
    <col min="11787" max="11787" width="7.33203125" customWidth="1"/>
    <col min="11790" max="11790" width="6.5546875" customWidth="1"/>
    <col min="11791" max="11791" width="7" customWidth="1"/>
    <col min="12033" max="12033" width="11.33203125" customWidth="1"/>
    <col min="12034" max="12034" width="7" customWidth="1"/>
    <col min="12035" max="12035" width="7.44140625" customWidth="1"/>
    <col min="12037" max="12037" width="5.88671875" customWidth="1"/>
    <col min="12038" max="12038" width="7.109375" customWidth="1"/>
    <col min="12040" max="12041" width="7.88671875" customWidth="1"/>
    <col min="12043" max="12043" width="7.33203125" customWidth="1"/>
    <col min="12046" max="12046" width="6.5546875" customWidth="1"/>
    <col min="12047" max="12047" width="7" customWidth="1"/>
    <col min="12289" max="12289" width="11.33203125" customWidth="1"/>
    <col min="12290" max="12290" width="7" customWidth="1"/>
    <col min="12291" max="12291" width="7.44140625" customWidth="1"/>
    <col min="12293" max="12293" width="5.88671875" customWidth="1"/>
    <col min="12294" max="12294" width="7.109375" customWidth="1"/>
    <col min="12296" max="12297" width="7.88671875" customWidth="1"/>
    <col min="12299" max="12299" width="7.33203125" customWidth="1"/>
    <col min="12302" max="12302" width="6.5546875" customWidth="1"/>
    <col min="12303" max="12303" width="7" customWidth="1"/>
    <col min="12545" max="12545" width="11.33203125" customWidth="1"/>
    <col min="12546" max="12546" width="7" customWidth="1"/>
    <col min="12547" max="12547" width="7.44140625" customWidth="1"/>
    <col min="12549" max="12549" width="5.88671875" customWidth="1"/>
    <col min="12550" max="12550" width="7.109375" customWidth="1"/>
    <col min="12552" max="12553" width="7.88671875" customWidth="1"/>
    <col min="12555" max="12555" width="7.33203125" customWidth="1"/>
    <col min="12558" max="12558" width="6.5546875" customWidth="1"/>
    <col min="12559" max="12559" width="7" customWidth="1"/>
    <col min="12801" max="12801" width="11.33203125" customWidth="1"/>
    <col min="12802" max="12802" width="7" customWidth="1"/>
    <col min="12803" max="12803" width="7.44140625" customWidth="1"/>
    <col min="12805" max="12805" width="5.88671875" customWidth="1"/>
    <col min="12806" max="12806" width="7.109375" customWidth="1"/>
    <col min="12808" max="12809" width="7.88671875" customWidth="1"/>
    <col min="12811" max="12811" width="7.33203125" customWidth="1"/>
    <col min="12814" max="12814" width="6.5546875" customWidth="1"/>
    <col min="12815" max="12815" width="7" customWidth="1"/>
    <col min="13057" max="13057" width="11.33203125" customWidth="1"/>
    <col min="13058" max="13058" width="7" customWidth="1"/>
    <col min="13059" max="13059" width="7.44140625" customWidth="1"/>
    <col min="13061" max="13061" width="5.88671875" customWidth="1"/>
    <col min="13062" max="13062" width="7.109375" customWidth="1"/>
    <col min="13064" max="13065" width="7.88671875" customWidth="1"/>
    <col min="13067" max="13067" width="7.33203125" customWidth="1"/>
    <col min="13070" max="13070" width="6.5546875" customWidth="1"/>
    <col min="13071" max="13071" width="7" customWidth="1"/>
    <col min="13313" max="13313" width="11.33203125" customWidth="1"/>
    <col min="13314" max="13314" width="7" customWidth="1"/>
    <col min="13315" max="13315" width="7.44140625" customWidth="1"/>
    <col min="13317" max="13317" width="5.88671875" customWidth="1"/>
    <col min="13318" max="13318" width="7.109375" customWidth="1"/>
    <col min="13320" max="13321" width="7.88671875" customWidth="1"/>
    <col min="13323" max="13323" width="7.33203125" customWidth="1"/>
    <col min="13326" max="13326" width="6.5546875" customWidth="1"/>
    <col min="13327" max="13327" width="7" customWidth="1"/>
    <col min="13569" max="13569" width="11.33203125" customWidth="1"/>
    <col min="13570" max="13570" width="7" customWidth="1"/>
    <col min="13571" max="13571" width="7.44140625" customWidth="1"/>
    <col min="13573" max="13573" width="5.88671875" customWidth="1"/>
    <col min="13574" max="13574" width="7.109375" customWidth="1"/>
    <col min="13576" max="13577" width="7.88671875" customWidth="1"/>
    <col min="13579" max="13579" width="7.33203125" customWidth="1"/>
    <col min="13582" max="13582" width="6.5546875" customWidth="1"/>
    <col min="13583" max="13583" width="7" customWidth="1"/>
    <col min="13825" max="13825" width="11.33203125" customWidth="1"/>
    <col min="13826" max="13826" width="7" customWidth="1"/>
    <col min="13827" max="13827" width="7.44140625" customWidth="1"/>
    <col min="13829" max="13829" width="5.88671875" customWidth="1"/>
    <col min="13830" max="13830" width="7.109375" customWidth="1"/>
    <col min="13832" max="13833" width="7.88671875" customWidth="1"/>
    <col min="13835" max="13835" width="7.33203125" customWidth="1"/>
    <col min="13838" max="13838" width="6.5546875" customWidth="1"/>
    <col min="13839" max="13839" width="7" customWidth="1"/>
    <col min="14081" max="14081" width="11.33203125" customWidth="1"/>
    <col min="14082" max="14082" width="7" customWidth="1"/>
    <col min="14083" max="14083" width="7.44140625" customWidth="1"/>
    <col min="14085" max="14085" width="5.88671875" customWidth="1"/>
    <col min="14086" max="14086" width="7.109375" customWidth="1"/>
    <col min="14088" max="14089" width="7.88671875" customWidth="1"/>
    <col min="14091" max="14091" width="7.33203125" customWidth="1"/>
    <col min="14094" max="14094" width="6.5546875" customWidth="1"/>
    <col min="14095" max="14095" width="7" customWidth="1"/>
    <col min="14337" max="14337" width="11.33203125" customWidth="1"/>
    <col min="14338" max="14338" width="7" customWidth="1"/>
    <col min="14339" max="14339" width="7.44140625" customWidth="1"/>
    <col min="14341" max="14341" width="5.88671875" customWidth="1"/>
    <col min="14342" max="14342" width="7.109375" customWidth="1"/>
    <col min="14344" max="14345" width="7.88671875" customWidth="1"/>
    <col min="14347" max="14347" width="7.33203125" customWidth="1"/>
    <col min="14350" max="14350" width="6.5546875" customWidth="1"/>
    <col min="14351" max="14351" width="7" customWidth="1"/>
    <col min="14593" max="14593" width="11.33203125" customWidth="1"/>
    <col min="14594" max="14594" width="7" customWidth="1"/>
    <col min="14595" max="14595" width="7.44140625" customWidth="1"/>
    <col min="14597" max="14597" width="5.88671875" customWidth="1"/>
    <col min="14598" max="14598" width="7.109375" customWidth="1"/>
    <col min="14600" max="14601" width="7.88671875" customWidth="1"/>
    <col min="14603" max="14603" width="7.33203125" customWidth="1"/>
    <col min="14606" max="14606" width="6.5546875" customWidth="1"/>
    <col min="14607" max="14607" width="7" customWidth="1"/>
    <col min="14849" max="14849" width="11.33203125" customWidth="1"/>
    <col min="14850" max="14850" width="7" customWidth="1"/>
    <col min="14851" max="14851" width="7.44140625" customWidth="1"/>
    <col min="14853" max="14853" width="5.88671875" customWidth="1"/>
    <col min="14854" max="14854" width="7.109375" customWidth="1"/>
    <col min="14856" max="14857" width="7.88671875" customWidth="1"/>
    <col min="14859" max="14859" width="7.33203125" customWidth="1"/>
    <col min="14862" max="14862" width="6.5546875" customWidth="1"/>
    <col min="14863" max="14863" width="7" customWidth="1"/>
    <col min="15105" max="15105" width="11.33203125" customWidth="1"/>
    <col min="15106" max="15106" width="7" customWidth="1"/>
    <col min="15107" max="15107" width="7.44140625" customWidth="1"/>
    <col min="15109" max="15109" width="5.88671875" customWidth="1"/>
    <col min="15110" max="15110" width="7.109375" customWidth="1"/>
    <col min="15112" max="15113" width="7.88671875" customWidth="1"/>
    <col min="15115" max="15115" width="7.33203125" customWidth="1"/>
    <col min="15118" max="15118" width="6.5546875" customWidth="1"/>
    <col min="15119" max="15119" width="7" customWidth="1"/>
    <col min="15361" max="15361" width="11.33203125" customWidth="1"/>
    <col min="15362" max="15362" width="7" customWidth="1"/>
    <col min="15363" max="15363" width="7.44140625" customWidth="1"/>
    <col min="15365" max="15365" width="5.88671875" customWidth="1"/>
    <col min="15366" max="15366" width="7.109375" customWidth="1"/>
    <col min="15368" max="15369" width="7.88671875" customWidth="1"/>
    <col min="15371" max="15371" width="7.33203125" customWidth="1"/>
    <col min="15374" max="15374" width="6.5546875" customWidth="1"/>
    <col min="15375" max="15375" width="7" customWidth="1"/>
    <col min="15617" max="15617" width="11.33203125" customWidth="1"/>
    <col min="15618" max="15618" width="7" customWidth="1"/>
    <col min="15619" max="15619" width="7.44140625" customWidth="1"/>
    <col min="15621" max="15621" width="5.88671875" customWidth="1"/>
    <col min="15622" max="15622" width="7.109375" customWidth="1"/>
    <col min="15624" max="15625" width="7.88671875" customWidth="1"/>
    <col min="15627" max="15627" width="7.33203125" customWidth="1"/>
    <col min="15630" max="15630" width="6.5546875" customWidth="1"/>
    <col min="15631" max="15631" width="7" customWidth="1"/>
    <col min="15873" max="15873" width="11.33203125" customWidth="1"/>
    <col min="15874" max="15874" width="7" customWidth="1"/>
    <col min="15875" max="15875" width="7.44140625" customWidth="1"/>
    <col min="15877" max="15877" width="5.88671875" customWidth="1"/>
    <col min="15878" max="15878" width="7.109375" customWidth="1"/>
    <col min="15880" max="15881" width="7.88671875" customWidth="1"/>
    <col min="15883" max="15883" width="7.33203125" customWidth="1"/>
    <col min="15886" max="15886" width="6.5546875" customWidth="1"/>
    <col min="15887" max="15887" width="7" customWidth="1"/>
    <col min="16129" max="16129" width="11.33203125" customWidth="1"/>
    <col min="16130" max="16130" width="7" customWidth="1"/>
    <col min="16131" max="16131" width="7.44140625" customWidth="1"/>
    <col min="16133" max="16133" width="5.88671875" customWidth="1"/>
    <col min="16134" max="16134" width="7.109375" customWidth="1"/>
    <col min="16136" max="16137" width="7.88671875" customWidth="1"/>
    <col min="16139" max="16139" width="7.33203125" customWidth="1"/>
    <col min="16142" max="16142" width="6.5546875" customWidth="1"/>
    <col min="16143" max="16143" width="7" customWidth="1"/>
  </cols>
  <sheetData>
    <row r="3" spans="1:16" ht="19.8" x14ac:dyDescent="0.4">
      <c r="A3" s="1" t="s">
        <v>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ht="15" thickBot="1" x14ac:dyDescent="0.35"/>
    <row r="5" spans="1:16" ht="15.75" customHeight="1" x14ac:dyDescent="0.3">
      <c r="A5" s="3"/>
      <c r="B5" s="4" t="s">
        <v>1</v>
      </c>
      <c r="C5" s="4"/>
      <c r="D5" s="4"/>
      <c r="E5" s="5" t="s">
        <v>2</v>
      </c>
      <c r="F5" s="5"/>
      <c r="G5" s="6"/>
    </row>
    <row r="6" spans="1:16" ht="84.6" x14ac:dyDescent="0.3">
      <c r="A6" s="3" t="s">
        <v>3</v>
      </c>
      <c r="B6" s="7" t="s">
        <v>4</v>
      </c>
      <c r="C6" s="7" t="s">
        <v>5</v>
      </c>
      <c r="D6" s="7" t="s">
        <v>6</v>
      </c>
      <c r="E6" s="8" t="s">
        <v>4</v>
      </c>
      <c r="F6" s="7" t="s">
        <v>5</v>
      </c>
      <c r="G6" s="7" t="s">
        <v>6</v>
      </c>
    </row>
    <row r="7" spans="1:16" hidden="1" x14ac:dyDescent="0.3">
      <c r="A7" s="3"/>
      <c r="B7" s="9">
        <v>2</v>
      </c>
      <c r="C7" s="10">
        <v>15</v>
      </c>
      <c r="D7" s="9">
        <f>(35.59+0.25+18.43)*1000</f>
        <v>54270</v>
      </c>
      <c r="E7" s="11">
        <f t="shared" ref="E7:G9" si="0">(B7)</f>
        <v>2</v>
      </c>
      <c r="F7" s="9">
        <f t="shared" si="0"/>
        <v>15</v>
      </c>
      <c r="G7" s="9">
        <f t="shared" si="0"/>
        <v>54270</v>
      </c>
    </row>
    <row r="8" spans="1:16" hidden="1" x14ac:dyDescent="0.3">
      <c r="A8" s="3"/>
      <c r="B8" s="12">
        <v>15</v>
      </c>
      <c r="C8" s="10">
        <v>843</v>
      </c>
      <c r="D8" s="12">
        <f>(D9-D7)</f>
        <v>2169530</v>
      </c>
      <c r="E8" s="11">
        <f t="shared" si="0"/>
        <v>15</v>
      </c>
      <c r="F8" s="9">
        <f t="shared" si="0"/>
        <v>843</v>
      </c>
      <c r="G8" s="9">
        <f t="shared" si="0"/>
        <v>2169530</v>
      </c>
    </row>
    <row r="9" spans="1:16" x14ac:dyDescent="0.3">
      <c r="A9" s="3" t="s">
        <v>7</v>
      </c>
      <c r="B9" s="13">
        <f>SUM(B7:B8)</f>
        <v>17</v>
      </c>
      <c r="C9" s="14">
        <v>858</v>
      </c>
      <c r="D9" s="13">
        <f>2223.8*1000</f>
        <v>2223800</v>
      </c>
      <c r="E9" s="15">
        <f t="shared" si="0"/>
        <v>17</v>
      </c>
      <c r="F9" s="16">
        <f t="shared" si="0"/>
        <v>858</v>
      </c>
      <c r="G9" s="16">
        <f t="shared" si="0"/>
        <v>2223800</v>
      </c>
    </row>
    <row r="10" spans="1:16" x14ac:dyDescent="0.3">
      <c r="B10" s="17"/>
      <c r="C10" s="18"/>
      <c r="D10" s="17"/>
      <c r="E10" s="19"/>
      <c r="F10" s="19"/>
      <c r="G10" s="19"/>
    </row>
    <row r="11" spans="1:16" ht="18" x14ac:dyDescent="0.35">
      <c r="A11" s="20" t="s">
        <v>8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1"/>
    </row>
    <row r="12" spans="1:16" ht="15" thickBot="1" x14ac:dyDescent="0.35"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</row>
    <row r="13" spans="1:16" ht="15.75" customHeight="1" thickBot="1" x14ac:dyDescent="0.35">
      <c r="A13" s="3"/>
      <c r="B13" s="23" t="s">
        <v>9</v>
      </c>
      <c r="C13" s="23"/>
      <c r="D13" s="24"/>
      <c r="E13" s="25" t="s">
        <v>10</v>
      </c>
      <c r="F13" s="23"/>
      <c r="G13" s="24"/>
      <c r="H13" s="25" t="s">
        <v>11</v>
      </c>
      <c r="I13" s="23"/>
      <c r="J13" s="24"/>
      <c r="K13" s="25" t="s">
        <v>12</v>
      </c>
      <c r="L13" s="23"/>
      <c r="M13" s="24"/>
      <c r="N13" s="25" t="s">
        <v>13</v>
      </c>
      <c r="O13" s="23"/>
      <c r="P13" s="24"/>
    </row>
    <row r="14" spans="1:16" ht="85.2" thickBot="1" x14ac:dyDescent="0.35">
      <c r="A14" s="3" t="s">
        <v>3</v>
      </c>
      <c r="B14" s="26" t="s">
        <v>4</v>
      </c>
      <c r="C14" s="26" t="s">
        <v>5</v>
      </c>
      <c r="D14" s="26" t="s">
        <v>6</v>
      </c>
      <c r="E14" s="26" t="s">
        <v>4</v>
      </c>
      <c r="F14" s="26" t="s">
        <v>5</v>
      </c>
      <c r="G14" s="26" t="s">
        <v>6</v>
      </c>
      <c r="H14" s="26" t="s">
        <v>4</v>
      </c>
      <c r="I14" s="26" t="s">
        <v>5</v>
      </c>
      <c r="J14" s="26" t="s">
        <v>6</v>
      </c>
      <c r="K14" s="26" t="s">
        <v>4</v>
      </c>
      <c r="L14" s="26" t="s">
        <v>5</v>
      </c>
      <c r="M14" s="26" t="s">
        <v>6</v>
      </c>
      <c r="N14" s="26" t="s">
        <v>4</v>
      </c>
      <c r="O14" s="26" t="s">
        <v>5</v>
      </c>
      <c r="P14" s="26" t="s">
        <v>6</v>
      </c>
    </row>
    <row r="15" spans="1:16" ht="15" hidden="1" thickBot="1" x14ac:dyDescent="0.35">
      <c r="A15" s="3"/>
      <c r="B15" s="27">
        <v>4</v>
      </c>
      <c r="C15" s="28">
        <v>36</v>
      </c>
      <c r="D15" s="27">
        <f>(71+0.25+18.43)*1000</f>
        <v>89680</v>
      </c>
      <c r="E15" s="29">
        <v>7</v>
      </c>
      <c r="F15" s="29">
        <v>68</v>
      </c>
      <c r="G15" s="29">
        <f>(124+0.25+18.43)*1000</f>
        <v>142680</v>
      </c>
      <c r="H15" s="29">
        <v>7</v>
      </c>
      <c r="I15" s="29">
        <v>68</v>
      </c>
      <c r="J15" s="29">
        <f>(124+0.25+18.43)*1000</f>
        <v>142680</v>
      </c>
      <c r="K15" s="29">
        <v>7</v>
      </c>
      <c r="L15" s="29">
        <v>68</v>
      </c>
      <c r="M15" s="29">
        <f>(124+0.25+18.43)*1000</f>
        <v>142680</v>
      </c>
      <c r="N15" s="29">
        <v>7</v>
      </c>
      <c r="O15" s="29">
        <v>68</v>
      </c>
      <c r="P15" s="29">
        <f>(124+0.25+18.43)*1000</f>
        <v>142680</v>
      </c>
    </row>
    <row r="16" spans="1:16" ht="15" hidden="1" thickBot="1" x14ac:dyDescent="0.35">
      <c r="A16" s="3"/>
      <c r="B16" s="30">
        <v>20</v>
      </c>
      <c r="C16" s="31">
        <v>938</v>
      </c>
      <c r="D16" s="30">
        <f>(D17-D15)</f>
        <v>2317320</v>
      </c>
      <c r="E16" s="29">
        <v>24</v>
      </c>
      <c r="F16" s="29">
        <v>1072</v>
      </c>
      <c r="G16" s="29">
        <f>(G17-G15)</f>
        <v>2541330</v>
      </c>
      <c r="H16" s="29">
        <v>24</v>
      </c>
      <c r="I16" s="29">
        <v>1072</v>
      </c>
      <c r="J16" s="29">
        <f>(J17-J15)</f>
        <v>2541330</v>
      </c>
      <c r="K16" s="29">
        <v>24</v>
      </c>
      <c r="L16" s="29">
        <v>1072</v>
      </c>
      <c r="M16" s="29">
        <f>(M17-M15)</f>
        <v>2541330</v>
      </c>
      <c r="N16" s="29">
        <v>24</v>
      </c>
      <c r="O16" s="29">
        <v>1072</v>
      </c>
      <c r="P16" s="29">
        <f>(P17-P15)</f>
        <v>2541330</v>
      </c>
    </row>
    <row r="17" spans="1:16" ht="15" thickBot="1" x14ac:dyDescent="0.35">
      <c r="A17" s="3" t="s">
        <v>7</v>
      </c>
      <c r="B17" s="32">
        <f>SUM(B15:B16)</f>
        <v>24</v>
      </c>
      <c r="C17" s="33">
        <v>974</v>
      </c>
      <c r="D17" s="32">
        <f>2407*1000</f>
        <v>2407000</v>
      </c>
      <c r="E17" s="34">
        <v>31</v>
      </c>
      <c r="F17" s="34">
        <v>1140</v>
      </c>
      <c r="G17" s="34">
        <f>(2684.01*1000)</f>
        <v>2684010</v>
      </c>
      <c r="H17" s="34">
        <v>31</v>
      </c>
      <c r="I17" s="34">
        <v>1140</v>
      </c>
      <c r="J17" s="34">
        <f>(G17)</f>
        <v>2684010</v>
      </c>
      <c r="K17" s="34">
        <v>31</v>
      </c>
      <c r="L17" s="34">
        <v>1140</v>
      </c>
      <c r="M17" s="34">
        <f>(J17)</f>
        <v>2684010</v>
      </c>
      <c r="N17" s="34">
        <v>31</v>
      </c>
      <c r="O17" s="34">
        <v>1140</v>
      </c>
      <c r="P17" s="34">
        <f>(M17)</f>
        <v>2684010</v>
      </c>
    </row>
    <row r="18" spans="1:16" x14ac:dyDescent="0.3"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x14ac:dyDescent="0.3"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</row>
    <row r="20" spans="1:16" ht="20.25" customHeight="1" x14ac:dyDescent="0.3">
      <c r="A20" s="3"/>
      <c r="B20" s="35" t="s">
        <v>14</v>
      </c>
      <c r="C20" s="4"/>
      <c r="D20" s="4"/>
      <c r="E20" s="4" t="s">
        <v>15</v>
      </c>
      <c r="F20" s="4"/>
      <c r="G20" s="4"/>
      <c r="H20" s="4" t="s">
        <v>16</v>
      </c>
      <c r="I20" s="4"/>
      <c r="J20" s="4"/>
      <c r="K20" s="4" t="s">
        <v>17</v>
      </c>
      <c r="L20" s="4"/>
      <c r="M20" s="4"/>
      <c r="N20" s="4" t="s">
        <v>18</v>
      </c>
      <c r="O20" s="4"/>
      <c r="P20" s="4"/>
    </row>
    <row r="21" spans="1:16" ht="85.2" thickBot="1" x14ac:dyDescent="0.35">
      <c r="A21" s="3" t="s">
        <v>3</v>
      </c>
      <c r="B21" s="8" t="s">
        <v>4</v>
      </c>
      <c r="C21" s="26" t="s">
        <v>5</v>
      </c>
      <c r="D21" s="26" t="s">
        <v>6</v>
      </c>
      <c r="E21" s="7" t="s">
        <v>4</v>
      </c>
      <c r="F21" s="26" t="s">
        <v>5</v>
      </c>
      <c r="G21" s="26" t="s">
        <v>6</v>
      </c>
      <c r="H21" s="7" t="s">
        <v>4</v>
      </c>
      <c r="I21" s="26" t="s">
        <v>5</v>
      </c>
      <c r="J21" s="26" t="s">
        <v>6</v>
      </c>
      <c r="K21" s="7" t="s">
        <v>4</v>
      </c>
      <c r="L21" s="26" t="s">
        <v>5</v>
      </c>
      <c r="M21" s="26" t="s">
        <v>6</v>
      </c>
      <c r="N21" s="7" t="s">
        <v>4</v>
      </c>
      <c r="O21" s="26" t="s">
        <v>5</v>
      </c>
      <c r="P21" s="26" t="s">
        <v>6</v>
      </c>
    </row>
    <row r="22" spans="1:16" ht="15" hidden="1" thickBot="1" x14ac:dyDescent="0.35">
      <c r="A22" s="3"/>
      <c r="B22" s="27">
        <v>7</v>
      </c>
      <c r="C22" s="29">
        <v>68</v>
      </c>
      <c r="D22" s="29">
        <v>142680</v>
      </c>
      <c r="E22" s="29">
        <v>7</v>
      </c>
      <c r="F22" s="29">
        <v>68</v>
      </c>
      <c r="G22" s="29">
        <f>(124+0.25+18.43)*1000</f>
        <v>142680</v>
      </c>
      <c r="H22" s="29">
        <v>7</v>
      </c>
      <c r="I22" s="29">
        <v>68</v>
      </c>
      <c r="J22" s="29">
        <f>(124+0.25+18.43)*1000</f>
        <v>142680</v>
      </c>
      <c r="K22" s="29">
        <v>7</v>
      </c>
      <c r="L22" s="29">
        <v>68</v>
      </c>
      <c r="M22" s="29">
        <f>(124+0.25+18.43)*1000</f>
        <v>142680</v>
      </c>
      <c r="N22" s="29">
        <v>7</v>
      </c>
      <c r="O22" s="29">
        <v>68</v>
      </c>
      <c r="P22" s="29">
        <f>(124+0.25+18.43)*1000</f>
        <v>142680</v>
      </c>
    </row>
    <row r="23" spans="1:16" ht="15" hidden="1" thickBot="1" x14ac:dyDescent="0.35">
      <c r="A23" s="3"/>
      <c r="B23" s="27">
        <v>24</v>
      </c>
      <c r="C23" s="29">
        <v>1072</v>
      </c>
      <c r="D23" s="29">
        <v>2541330</v>
      </c>
      <c r="E23" s="29">
        <v>24</v>
      </c>
      <c r="F23" s="29">
        <v>1072</v>
      </c>
      <c r="G23" s="29">
        <f>(G24-G22)</f>
        <v>2541330</v>
      </c>
      <c r="H23" s="29">
        <v>24</v>
      </c>
      <c r="I23" s="29">
        <v>1072</v>
      </c>
      <c r="J23" s="29">
        <f>(J24-J22)</f>
        <v>2541330</v>
      </c>
      <c r="K23" s="29">
        <v>24</v>
      </c>
      <c r="L23" s="29">
        <v>1072</v>
      </c>
      <c r="M23" s="29">
        <f>(M24-M22)</f>
        <v>2541330</v>
      </c>
      <c r="N23" s="29">
        <v>24</v>
      </c>
      <c r="O23" s="29">
        <v>1072</v>
      </c>
      <c r="P23" s="29">
        <f>(P24-P22)</f>
        <v>2541330</v>
      </c>
    </row>
    <row r="24" spans="1:16" ht="15" thickBot="1" x14ac:dyDescent="0.35">
      <c r="A24" s="3" t="s">
        <v>7</v>
      </c>
      <c r="B24" s="36">
        <v>31</v>
      </c>
      <c r="C24" s="34">
        <v>1140</v>
      </c>
      <c r="D24" s="34">
        <v>2684010</v>
      </c>
      <c r="E24" s="34">
        <v>31</v>
      </c>
      <c r="F24" s="34">
        <v>1140</v>
      </c>
      <c r="G24" s="34">
        <f>(D24)</f>
        <v>2684010</v>
      </c>
      <c r="H24" s="34">
        <v>31</v>
      </c>
      <c r="I24" s="34">
        <v>1140</v>
      </c>
      <c r="J24" s="34">
        <f>(G24)</f>
        <v>2684010</v>
      </c>
      <c r="K24" s="34">
        <v>31</v>
      </c>
      <c r="L24" s="34">
        <v>1140</v>
      </c>
      <c r="M24" s="34">
        <f>(J24)</f>
        <v>2684010</v>
      </c>
      <c r="N24" s="34">
        <v>31</v>
      </c>
      <c r="O24" s="34">
        <v>1140</v>
      </c>
      <c r="P24" s="34">
        <f>(M24)</f>
        <v>2684010</v>
      </c>
    </row>
    <row r="26" spans="1:16" x14ac:dyDescent="0.3">
      <c r="B26" s="37" t="s">
        <v>19</v>
      </c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</row>
    <row r="27" spans="1:16" x14ac:dyDescent="0.3">
      <c r="B27" s="2" t="s">
        <v>20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 ht="42" customHeight="1" x14ac:dyDescent="0.3">
      <c r="B28" s="38" t="s">
        <v>21</v>
      </c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</row>
  </sheetData>
  <mergeCells count="17">
    <mergeCell ref="B27:P27"/>
    <mergeCell ref="B28:P28"/>
    <mergeCell ref="B20:D20"/>
    <mergeCell ref="E20:G20"/>
    <mergeCell ref="H20:J20"/>
    <mergeCell ref="K20:M20"/>
    <mergeCell ref="N20:P20"/>
    <mergeCell ref="B26:P26"/>
    <mergeCell ref="A3:P3"/>
    <mergeCell ref="B5:D5"/>
    <mergeCell ref="E5:G5"/>
    <mergeCell ref="A11:P11"/>
    <mergeCell ref="B13:D13"/>
    <mergeCell ref="E13:G13"/>
    <mergeCell ref="H13:J13"/>
    <mergeCell ref="K13:M13"/>
    <mergeCell ref="N13:P13"/>
  </mergeCells>
  <pageMargins left="0.7" right="0.7" top="0.75" bottom="0.75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Captive</vt:lpstr>
      <vt:lpstr>Captive!Print_Area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TSNPDCL</dc:creator>
  <cp:lastModifiedBy>TSNPDCL</cp:lastModifiedBy>
  <dcterms:created xsi:type="dcterms:W3CDTF">2023-10-12T14:20:32Z</dcterms:created>
  <dcterms:modified xsi:type="dcterms:W3CDTF">2023-10-12T14:20:46Z</dcterms:modified>
</cp:coreProperties>
</file>